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5775" windowWidth="19320" windowHeight="10290"/>
  </bookViews>
  <sheets>
    <sheet name="SOMMIERES-7fev" sheetId="1" r:id="rId1"/>
    <sheet name="Statistiques" sheetId="4" r:id="rId2"/>
    <sheet name="Sheet1" sheetId="10" r:id="rId3"/>
  </sheets>
  <definedNames>
    <definedName name="_xlnm._FilterDatabase" localSheetId="0" hidden="1">'SOMMIERES-7fev'!$A$1:$P$73</definedName>
    <definedName name="_xlnm.Print_Area" localSheetId="0">'SOMMIERES-7fev'!$A$1:$I$72</definedName>
    <definedName name="_xlnm.Print_Titles" localSheetId="0">'SOMMIERES-7fev'!$1:$1</definedName>
  </definedNames>
  <calcPr calcId="145621"/>
</workbook>
</file>

<file path=xl/calcChain.xml><?xml version="1.0" encoding="utf-8"?>
<calcChain xmlns="http://schemas.openxmlformats.org/spreadsheetml/2006/main">
  <c r="I60" i="1" l="1"/>
  <c r="I4" i="1"/>
  <c r="I34" i="1" l="1"/>
  <c r="I33" i="1"/>
  <c r="I22" i="1"/>
  <c r="I6" i="1"/>
  <c r="I13" i="1"/>
  <c r="I16" i="1"/>
  <c r="I8" i="1"/>
  <c r="I10" i="1"/>
  <c r="I20" i="1"/>
  <c r="I42" i="1" l="1"/>
  <c r="I57" i="1"/>
  <c r="I2" i="1"/>
  <c r="I9" i="1"/>
  <c r="I5" i="1"/>
  <c r="I11" i="1"/>
  <c r="I21" i="1"/>
  <c r="I64" i="1"/>
  <c r="I48" i="1"/>
  <c r="I47" i="1"/>
  <c r="I51" i="1"/>
  <c r="I7" i="1"/>
  <c r="I43" i="1"/>
  <c r="I37" i="1"/>
  <c r="I38" i="1"/>
  <c r="I40" i="1"/>
  <c r="I61" i="1"/>
  <c r="I14" i="1"/>
  <c r="I15" i="1" l="1"/>
  <c r="I24" i="1"/>
  <c r="I25" i="1"/>
  <c r="I23" i="1"/>
  <c r="I17" i="1"/>
  <c r="I19" i="1"/>
  <c r="I65" i="1"/>
  <c r="I29" i="1"/>
  <c r="I67" i="1"/>
  <c r="I28" i="1"/>
  <c r="I32" i="1"/>
  <c r="I30" i="1"/>
  <c r="I27" i="1"/>
  <c r="I31" i="1"/>
  <c r="I52" i="1"/>
  <c r="I26" i="1"/>
  <c r="I36" i="1"/>
  <c r="I46" i="1"/>
  <c r="I39" i="1"/>
  <c r="I35" i="1"/>
  <c r="I45" i="1"/>
  <c r="I68" i="1"/>
  <c r="I71" i="1"/>
  <c r="I66" i="1"/>
  <c r="I50" i="1"/>
  <c r="I49" i="1"/>
  <c r="I53" i="1"/>
  <c r="I41" i="1"/>
  <c r="I54" i="1"/>
  <c r="I63" i="1"/>
  <c r="I62" i="1"/>
  <c r="I44" i="1"/>
  <c r="I56" i="1"/>
  <c r="I55" i="1"/>
  <c r="I58" i="1"/>
  <c r="I59" i="1"/>
  <c r="I70" i="1"/>
  <c r="I69" i="1"/>
  <c r="I72" i="1"/>
  <c r="J25" i="4"/>
  <c r="I25" i="4"/>
  <c r="H25" i="4"/>
  <c r="G25" i="4"/>
  <c r="F25" i="4"/>
  <c r="E25" i="4"/>
  <c r="D25" i="4"/>
  <c r="C25" i="4"/>
  <c r="I12" i="4"/>
  <c r="H12" i="4"/>
  <c r="G12" i="4"/>
  <c r="F12" i="4"/>
  <c r="E12" i="4"/>
  <c r="D12" i="4"/>
  <c r="C12" i="4"/>
  <c r="B12" i="4"/>
  <c r="I3" i="1" l="1"/>
  <c r="B25" i="4"/>
  <c r="I12" i="1" l="1"/>
</calcChain>
</file>

<file path=xl/sharedStrings.xml><?xml version="1.0" encoding="utf-8"?>
<sst xmlns="http://schemas.openxmlformats.org/spreadsheetml/2006/main" count="512" uniqueCount="301">
  <si>
    <t>S1</t>
  </si>
  <si>
    <t>Catégorie</t>
  </si>
  <si>
    <t>N° Dossard</t>
  </si>
  <si>
    <t xml:space="preserve">Nom </t>
  </si>
  <si>
    <t>Prénom</t>
  </si>
  <si>
    <t>Club</t>
  </si>
  <si>
    <t>Tour 1</t>
  </si>
  <si>
    <t>Tour 2</t>
  </si>
  <si>
    <t>Tour 3</t>
  </si>
  <si>
    <t>Total</t>
  </si>
  <si>
    <t xml:space="preserve">S2 </t>
  </si>
  <si>
    <t>S2</t>
  </si>
  <si>
    <t>S3</t>
  </si>
  <si>
    <t>S3+</t>
  </si>
  <si>
    <t>S4</t>
  </si>
  <si>
    <t>JOURNEE</t>
  </si>
  <si>
    <t>Ligue</t>
  </si>
  <si>
    <t>N°licence</t>
  </si>
  <si>
    <t>Tour non compte</t>
  </si>
  <si>
    <t>EPREUVE</t>
  </si>
  <si>
    <t>ANCIENNES</t>
  </si>
  <si>
    <t>NB ENGAGES TOTAL</t>
  </si>
  <si>
    <t>NB ZONES</t>
  </si>
  <si>
    <t>QUISSAC</t>
  </si>
  <si>
    <t>CORBERE</t>
  </si>
  <si>
    <t>MAURESSARGUES</t>
  </si>
  <si>
    <t>NB ENGAGES LR</t>
  </si>
  <si>
    <t>NB ENGAGES PAR CATEGORIES</t>
  </si>
  <si>
    <t>TOTAL NB PIEDS</t>
  </si>
  <si>
    <t>Moyenne</t>
  </si>
  <si>
    <t>MT2</t>
  </si>
  <si>
    <t>Données par épreuve</t>
  </si>
  <si>
    <t>Données adhérents FFM Languedoc-Roussillon</t>
  </si>
  <si>
    <t>Moyenne nombre engagés</t>
  </si>
  <si>
    <t>ENGAGES</t>
  </si>
  <si>
    <t>HORS LIGUE</t>
  </si>
  <si>
    <t>LIGUE LR</t>
  </si>
  <si>
    <t xml:space="preserve">LICENCES </t>
  </si>
  <si>
    <t>NCB</t>
  </si>
  <si>
    <t>NJC</t>
  </si>
  <si>
    <t>MAT</t>
  </si>
  <si>
    <t xml:space="preserve">Details des Engagés </t>
  </si>
  <si>
    <t>OPEN</t>
  </si>
  <si>
    <t>MONTLAUR</t>
  </si>
  <si>
    <t>CORNILLON</t>
  </si>
  <si>
    <t>LES MONTS D'OLMES</t>
  </si>
  <si>
    <t>S3 ancienne</t>
  </si>
  <si>
    <t>S4 ancienne</t>
  </si>
  <si>
    <t>Pierre</t>
  </si>
  <si>
    <t>Anthony</t>
  </si>
  <si>
    <t>Florian</t>
  </si>
  <si>
    <t>Beaujean</t>
  </si>
  <si>
    <t>Arthur</t>
  </si>
  <si>
    <t>Didier</t>
  </si>
  <si>
    <t>Rovery</t>
  </si>
  <si>
    <t>Rémi</t>
  </si>
  <si>
    <t>Laurent</t>
  </si>
  <si>
    <t>Clément</t>
  </si>
  <si>
    <t>Nicolas</t>
  </si>
  <si>
    <t>Gérard</t>
  </si>
  <si>
    <t>Romain</t>
  </si>
  <si>
    <t>Salgues</t>
  </si>
  <si>
    <t xml:space="preserve">Alvares </t>
  </si>
  <si>
    <t>Frédéric</t>
  </si>
  <si>
    <t xml:space="preserve">Lamarque </t>
  </si>
  <si>
    <t xml:space="preserve">Hernando </t>
  </si>
  <si>
    <t xml:space="preserve">Benniza </t>
  </si>
  <si>
    <t>Remy</t>
  </si>
  <si>
    <t>Thierry</t>
  </si>
  <si>
    <t>Canto</t>
  </si>
  <si>
    <t>Bernard</t>
  </si>
  <si>
    <t>Christian</t>
  </si>
  <si>
    <t xml:space="preserve">Mertaza </t>
  </si>
  <si>
    <t>Leo</t>
  </si>
  <si>
    <t>Alain</t>
  </si>
  <si>
    <t>Sylvain</t>
  </si>
  <si>
    <t>Marine</t>
  </si>
  <si>
    <t>Eric</t>
  </si>
  <si>
    <t xml:space="preserve">Courtois </t>
  </si>
  <si>
    <t xml:space="preserve">Aurières </t>
  </si>
  <si>
    <t>Jerome</t>
  </si>
  <si>
    <t>Fréderic</t>
  </si>
  <si>
    <t>Maëva</t>
  </si>
  <si>
    <t>Leydier</t>
  </si>
  <si>
    <t>NB0</t>
  </si>
  <si>
    <t>NB1</t>
  </si>
  <si>
    <t>NB3</t>
  </si>
  <si>
    <t>NB5</t>
  </si>
  <si>
    <t>GENERAL</t>
  </si>
  <si>
    <t>NCB 266648</t>
  </si>
  <si>
    <t>NCB 086362</t>
  </si>
  <si>
    <t>NJ3 130200</t>
  </si>
  <si>
    <t>NCB 017216</t>
  </si>
  <si>
    <t>NCB 108524</t>
  </si>
  <si>
    <t>NJ3 224383</t>
  </si>
  <si>
    <t>MC Bagnolais</t>
  </si>
  <si>
    <t>MS Nimois</t>
  </si>
  <si>
    <t>HMAT 170367</t>
  </si>
  <si>
    <t>Fabregues</t>
  </si>
  <si>
    <t>HMAT 084206</t>
  </si>
  <si>
    <t>AMC Grasse</t>
  </si>
  <si>
    <t>NJ3 168356</t>
  </si>
  <si>
    <t>Olivier</t>
  </si>
  <si>
    <t>Jean</t>
  </si>
  <si>
    <t>David</t>
  </si>
  <si>
    <t>MC Mazanais</t>
  </si>
  <si>
    <t>Kevin</t>
  </si>
  <si>
    <t>NCB 194118</t>
  </si>
  <si>
    <t>NCB 165120</t>
  </si>
  <si>
    <t>LR</t>
  </si>
  <si>
    <t>paca</t>
  </si>
  <si>
    <t>LJ</t>
  </si>
  <si>
    <t>fabregues</t>
  </si>
  <si>
    <t>NJ3 205552</t>
  </si>
  <si>
    <t>Testud</t>
  </si>
  <si>
    <t>Lionel</t>
  </si>
  <si>
    <t>provence</t>
  </si>
  <si>
    <t>NPB 257745</t>
  </si>
  <si>
    <t>Pascal</t>
  </si>
  <si>
    <t>RA</t>
  </si>
  <si>
    <t>Boyer</t>
  </si>
  <si>
    <t>Jeremy</t>
  </si>
  <si>
    <t>Moto Verte Caves</t>
  </si>
  <si>
    <t>Cevennes off road</t>
  </si>
  <si>
    <t>mc bagnolais</t>
  </si>
  <si>
    <t>Remi</t>
  </si>
  <si>
    <t>Sauvage</t>
  </si>
  <si>
    <t>AB</t>
  </si>
  <si>
    <t>Fournes</t>
  </si>
  <si>
    <t>Malmezet</t>
  </si>
  <si>
    <t>Valade</t>
  </si>
  <si>
    <t>Thomas</t>
  </si>
  <si>
    <t>Lairis</t>
  </si>
  <si>
    <t>Theo</t>
  </si>
  <si>
    <t>TC Catalan</t>
  </si>
  <si>
    <t>Corna</t>
  </si>
  <si>
    <t>Duplan</t>
  </si>
  <si>
    <t>Damien</t>
  </si>
  <si>
    <t xml:space="preserve">Pierson </t>
  </si>
  <si>
    <t>Pablo</t>
  </si>
  <si>
    <t>Roméo</t>
  </si>
  <si>
    <t xml:space="preserve">Piquet </t>
  </si>
  <si>
    <t>TC Chateauneuf</t>
  </si>
  <si>
    <t xml:space="preserve">Francoise </t>
  </si>
  <si>
    <t>Picas</t>
  </si>
  <si>
    <t>Johan</t>
  </si>
  <si>
    <t>Mathieu</t>
  </si>
  <si>
    <t>Ribiere</t>
  </si>
  <si>
    <t>MC Lozerien</t>
  </si>
  <si>
    <t>Borel</t>
  </si>
  <si>
    <t>Column1</t>
  </si>
  <si>
    <t>MT2/ MT3</t>
  </si>
  <si>
    <t>Column2</t>
  </si>
  <si>
    <t>Cenni</t>
  </si>
  <si>
    <t>Gilles</t>
  </si>
  <si>
    <t>NCB 006129</t>
  </si>
  <si>
    <t>NCO C0526</t>
  </si>
  <si>
    <t>LoÏc</t>
  </si>
  <si>
    <t>Hazebroucq</t>
  </si>
  <si>
    <t>TC Burle</t>
  </si>
  <si>
    <t>NTR 281312</t>
  </si>
  <si>
    <t>Lebrat</t>
  </si>
  <si>
    <t>NTR 271404</t>
  </si>
  <si>
    <t>Moto Sport Nimois</t>
  </si>
  <si>
    <t>NTR 010627</t>
  </si>
  <si>
    <t>Alvarez</t>
  </si>
  <si>
    <t>Jordan</t>
  </si>
  <si>
    <t>La Chatre</t>
  </si>
  <si>
    <t>NTR 292131</t>
  </si>
  <si>
    <t>CENTRE</t>
  </si>
  <si>
    <t>NTR 200304</t>
  </si>
  <si>
    <t>NJ2 259087</t>
  </si>
  <si>
    <t>Ciceron</t>
  </si>
  <si>
    <t>Alphonso</t>
  </si>
  <si>
    <t>NJ3 287651</t>
  </si>
  <si>
    <t>Ciribino</t>
  </si>
  <si>
    <t>MAT2 006823</t>
  </si>
  <si>
    <t>NJ3C 244384</t>
  </si>
  <si>
    <t>Fontaine</t>
  </si>
  <si>
    <t>Bastien</t>
  </si>
  <si>
    <t>NTR 268914</t>
  </si>
  <si>
    <t>PACA</t>
  </si>
  <si>
    <t>NTR 219871</t>
  </si>
  <si>
    <t>Val de Dagne TC</t>
  </si>
  <si>
    <t>NTR 047947</t>
  </si>
  <si>
    <t>Val de dagne TC</t>
  </si>
  <si>
    <t>NTR  217392</t>
  </si>
  <si>
    <t>Mansenares</t>
  </si>
  <si>
    <t>Chateauneuf les Martigues</t>
  </si>
  <si>
    <t>NTR 016367</t>
  </si>
  <si>
    <t>Mercier</t>
  </si>
  <si>
    <t>Ludovic</t>
  </si>
  <si>
    <t>NTR 260832</t>
  </si>
  <si>
    <t>NTR 123536</t>
  </si>
  <si>
    <t>MAT2 231202</t>
  </si>
  <si>
    <t>Piquet</t>
  </si>
  <si>
    <t>Julien</t>
  </si>
  <si>
    <t>NTR 019631</t>
  </si>
  <si>
    <t>NJ2 259085</t>
  </si>
  <si>
    <t>NJ3 244387</t>
  </si>
  <si>
    <t>Pougnet</t>
  </si>
  <si>
    <t>NC 236885</t>
  </si>
  <si>
    <t>Simon</t>
  </si>
  <si>
    <t>NTR 161311</t>
  </si>
  <si>
    <t>NTR 151085</t>
  </si>
  <si>
    <t>NTR 135513</t>
  </si>
  <si>
    <t>NTR 126012</t>
  </si>
  <si>
    <t>Minerba</t>
  </si>
  <si>
    <t>EXPERT</t>
  </si>
  <si>
    <t>Andersen</t>
  </si>
  <si>
    <t>IB</t>
  </si>
  <si>
    <t>Inter 6371</t>
  </si>
  <si>
    <t>Bjerlin</t>
  </si>
  <si>
    <t>Petter</t>
  </si>
  <si>
    <t>Inter 9911</t>
  </si>
  <si>
    <t>Inter 4000123 N</t>
  </si>
  <si>
    <t>Erica</t>
  </si>
  <si>
    <t>Melchior</t>
  </si>
  <si>
    <t>Smeby</t>
  </si>
  <si>
    <t>Henrik</t>
  </si>
  <si>
    <t>Inter 148829</t>
  </si>
  <si>
    <t>Sörbye</t>
  </si>
  <si>
    <t>Sander</t>
  </si>
  <si>
    <t>Inter 151270</t>
  </si>
  <si>
    <t>Glomset</t>
  </si>
  <si>
    <t>Terje</t>
  </si>
  <si>
    <t>Inter 2766</t>
  </si>
  <si>
    <t>NTR 288156</t>
  </si>
  <si>
    <t>NTR 290887</t>
  </si>
  <si>
    <t>MC St Chely</t>
  </si>
  <si>
    <t>Suisse</t>
  </si>
  <si>
    <t>Norway</t>
  </si>
  <si>
    <t>Cevennes Off Road</t>
  </si>
  <si>
    <t>NTR 148897</t>
  </si>
  <si>
    <t>NTR 148896</t>
  </si>
  <si>
    <t>TC Cahors</t>
  </si>
  <si>
    <t>NTR 220474</t>
  </si>
  <si>
    <t>NTR 217294</t>
  </si>
  <si>
    <t>TNR 217393</t>
  </si>
  <si>
    <t>Andre</t>
  </si>
  <si>
    <t>NTR 145837</t>
  </si>
  <si>
    <t>NTR 212538</t>
  </si>
  <si>
    <t>NTR 055898</t>
  </si>
  <si>
    <t>Vallée</t>
  </si>
  <si>
    <t>NTR 021722</t>
  </si>
  <si>
    <t>Colairo</t>
  </si>
  <si>
    <t>Teo</t>
  </si>
  <si>
    <t>NTR 160739</t>
  </si>
  <si>
    <t>Chatagno</t>
  </si>
  <si>
    <t>Gael</t>
  </si>
  <si>
    <t>Saint Laurent MC</t>
  </si>
  <si>
    <t>NTR 130587</t>
  </si>
  <si>
    <t>Mazet</t>
  </si>
  <si>
    <t>NTR 300000</t>
  </si>
  <si>
    <t>Morell</t>
  </si>
  <si>
    <t>Brunet</t>
  </si>
  <si>
    <t>Manon</t>
  </si>
  <si>
    <t>MC Sommieres</t>
  </si>
  <si>
    <t>NTR 130377</t>
  </si>
  <si>
    <t>Guiraud</t>
  </si>
  <si>
    <t>NJ 255069</t>
  </si>
  <si>
    <t>Faucher</t>
  </si>
  <si>
    <t>Teil</t>
  </si>
  <si>
    <t>NTR 010011</t>
  </si>
  <si>
    <t>NTR 258370</t>
  </si>
  <si>
    <t>NTR 108264</t>
  </si>
  <si>
    <t>NTR 149099</t>
  </si>
  <si>
    <t>Touly</t>
  </si>
  <si>
    <t>Kieran</t>
  </si>
  <si>
    <t>Pena</t>
  </si>
  <si>
    <t>NTR 019001</t>
  </si>
  <si>
    <t>Larzac</t>
  </si>
  <si>
    <t>Favel</t>
  </si>
  <si>
    <t>MC le Teil</t>
  </si>
  <si>
    <t xml:space="preserve">S4 </t>
  </si>
  <si>
    <t>Sartre</t>
  </si>
  <si>
    <t>Le Teil</t>
  </si>
  <si>
    <t>Jomard</t>
  </si>
  <si>
    <t>Jean michel</t>
  </si>
  <si>
    <t>TC la burle</t>
  </si>
  <si>
    <t>Autusse</t>
  </si>
  <si>
    <t>MC Livradois</t>
  </si>
  <si>
    <t>Farigoules</t>
  </si>
  <si>
    <t>Le Puy en Velay</t>
  </si>
  <si>
    <t>Faust</t>
  </si>
  <si>
    <t>NJ3 248473</t>
  </si>
  <si>
    <t>tour non compté</t>
  </si>
  <si>
    <t>8x0</t>
  </si>
  <si>
    <t>7x0</t>
  </si>
  <si>
    <t>6x1</t>
  </si>
  <si>
    <t>4x1</t>
  </si>
  <si>
    <t>13x0</t>
  </si>
  <si>
    <t>12x0 + 3x1</t>
  </si>
  <si>
    <t>12x0 + 2x1</t>
  </si>
  <si>
    <t>6x0</t>
  </si>
  <si>
    <t>3x0</t>
  </si>
  <si>
    <t>17x0</t>
  </si>
  <si>
    <t>15x0</t>
  </si>
  <si>
    <t>14x0</t>
  </si>
  <si>
    <t>12x0</t>
  </si>
  <si>
    <t>10x0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</si>
</sst>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Calibri"/>
      <scheme val="minor"/>
    </font>
    <font>
      <b/>
      <sz val="12"/>
      <name val="Calibri"/>
      <scheme val="minor"/>
    </font>
    <font>
      <sz val="12"/>
      <color theme="1"/>
      <name val="Calibri"/>
      <scheme val="minor"/>
    </font>
    <font>
      <sz val="12"/>
      <color theme="0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AC4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/>
    <xf numFmtId="0" fontId="3" fillId="0" borderId="6" xfId="0" applyFont="1" applyBorder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2" fontId="2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8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13" borderId="1" xfId="1" applyFont="1" applyFill="1" applyBorder="1" applyAlignment="1">
      <alignment horizontal="center"/>
    </xf>
    <xf numFmtId="0" fontId="12" fillId="14" borderId="1" xfId="1" applyFont="1" applyFill="1" applyBorder="1" applyAlignment="1">
      <alignment horizontal="center"/>
    </xf>
    <xf numFmtId="0" fontId="15" fillId="0" borderId="19" xfId="0" applyFont="1" applyBorder="1" applyAlignment="1">
      <alignment vertical="center" wrapText="1"/>
    </xf>
    <xf numFmtId="2" fontId="17" fillId="0" borderId="11" xfId="0" applyNumberFormat="1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2" fontId="17" fillId="0" borderId="17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vertical="center"/>
    </xf>
    <xf numFmtId="0" fontId="11" fillId="0" borderId="21" xfId="1" applyFont="1" applyBorder="1" applyAlignment="1">
      <alignment horizont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/>
    <xf numFmtId="0" fontId="0" fillId="0" borderId="19" xfId="0" applyBorder="1"/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1" fillId="0" borderId="24" xfId="1" applyFont="1" applyBorder="1" applyAlignment="1">
      <alignment horizontal="center"/>
    </xf>
    <xf numFmtId="0" fontId="11" fillId="0" borderId="24" xfId="1" applyFont="1" applyBorder="1" applyAlignment="1"/>
    <xf numFmtId="0" fontId="11" fillId="0" borderId="25" xfId="1" applyFont="1" applyFill="1" applyBorder="1" applyAlignment="1">
      <alignment horizontal="center"/>
    </xf>
    <xf numFmtId="49" fontId="11" fillId="0" borderId="24" xfId="1" applyNumberFormat="1" applyFont="1" applyBorder="1" applyAlignment="1">
      <alignment horizontal="left"/>
    </xf>
    <xf numFmtId="0" fontId="11" fillId="0" borderId="24" xfId="1" applyNumberFormat="1" applyFont="1" applyBorder="1" applyAlignment="1">
      <alignment horizontal="left"/>
    </xf>
    <xf numFmtId="0" fontId="12" fillId="2" borderId="2" xfId="1" applyFont="1" applyFill="1" applyBorder="1" applyAlignment="1">
      <alignment horizontal="center"/>
    </xf>
    <xf numFmtId="0" fontId="12" fillId="2" borderId="2" xfId="1" applyFont="1" applyFill="1" applyBorder="1" applyAlignment="1"/>
    <xf numFmtId="0" fontId="12" fillId="14" borderId="2" xfId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left"/>
    </xf>
    <xf numFmtId="0" fontId="12" fillId="13" borderId="2" xfId="1" applyFont="1" applyFill="1" applyBorder="1" applyAlignment="1">
      <alignment horizontal="center"/>
    </xf>
    <xf numFmtId="0" fontId="12" fillId="13" borderId="2" xfId="1" applyFont="1" applyFill="1" applyBorder="1" applyAlignment="1"/>
    <xf numFmtId="0" fontId="12" fillId="9" borderId="2" xfId="1" applyFont="1" applyFill="1" applyBorder="1" applyAlignment="1">
      <alignment horizontal="center"/>
    </xf>
    <xf numFmtId="0" fontId="12" fillId="9" borderId="2" xfId="1" applyFont="1" applyFill="1" applyBorder="1" applyAlignment="1"/>
    <xf numFmtId="0" fontId="12" fillId="3" borderId="2" xfId="1" applyFont="1" applyFill="1" applyBorder="1" applyAlignment="1">
      <alignment horizontal="center"/>
    </xf>
    <xf numFmtId="0" fontId="12" fillId="10" borderId="2" xfId="0" applyFont="1" applyFill="1" applyBorder="1" applyAlignment="1"/>
    <xf numFmtId="0" fontId="12" fillId="3" borderId="2" xfId="1" applyFont="1" applyFill="1" applyBorder="1" applyAlignment="1"/>
    <xf numFmtId="0" fontId="12" fillId="4" borderId="2" xfId="1" applyFont="1" applyFill="1" applyBorder="1" applyAlignment="1">
      <alignment horizontal="center"/>
    </xf>
    <xf numFmtId="0" fontId="12" fillId="4" borderId="2" xfId="1" applyFont="1" applyFill="1" applyBorder="1" applyAlignment="1"/>
    <xf numFmtId="0" fontId="12" fillId="12" borderId="2" xfId="1" applyFont="1" applyFill="1" applyBorder="1" applyAlignment="1">
      <alignment horizontal="center"/>
    </xf>
    <xf numFmtId="0" fontId="12" fillId="12" borderId="2" xfId="0" applyFont="1" applyFill="1" applyBorder="1" applyAlignment="1"/>
    <xf numFmtId="0" fontId="12" fillId="12" borderId="2" xfId="1" applyFont="1" applyFill="1" applyBorder="1" applyAlignment="1"/>
    <xf numFmtId="0" fontId="12" fillId="11" borderId="2" xfId="0" applyFont="1" applyFill="1" applyBorder="1" applyAlignment="1"/>
    <xf numFmtId="0" fontId="12" fillId="16" borderId="2" xfId="1" applyFont="1" applyFill="1" applyBorder="1" applyAlignment="1">
      <alignment horizontal="center"/>
    </xf>
    <xf numFmtId="0" fontId="12" fillId="16" borderId="2" xfId="1" applyFont="1" applyFill="1" applyBorder="1" applyAlignment="1"/>
    <xf numFmtId="49" fontId="13" fillId="16" borderId="2" xfId="0" applyNumberFormat="1" applyFont="1" applyFill="1" applyBorder="1" applyAlignment="1">
      <alignment horizontal="left"/>
    </xf>
    <xf numFmtId="0" fontId="14" fillId="0" borderId="0" xfId="0" applyFont="1" applyAlignment="1"/>
    <xf numFmtId="0" fontId="14" fillId="16" borderId="2" xfId="0" applyFont="1" applyFill="1" applyBorder="1" applyAlignment="1"/>
    <xf numFmtId="0" fontId="14" fillId="16" borderId="2" xfId="0" applyNumberFormat="1" applyFont="1" applyFill="1" applyBorder="1" applyAlignment="1">
      <alignment horizontal="left"/>
    </xf>
    <xf numFmtId="0" fontId="14" fillId="2" borderId="2" xfId="0" applyFont="1" applyFill="1" applyBorder="1" applyAlignment="1"/>
    <xf numFmtId="0" fontId="14" fillId="2" borderId="2" xfId="0" applyNumberFormat="1" applyFont="1" applyFill="1" applyBorder="1" applyAlignment="1">
      <alignment horizontal="left"/>
    </xf>
    <xf numFmtId="0" fontId="12" fillId="13" borderId="2" xfId="0" applyFont="1" applyFill="1" applyBorder="1" applyAlignment="1"/>
    <xf numFmtId="49" fontId="12" fillId="13" borderId="2" xfId="0" applyNumberFormat="1" applyFont="1" applyFill="1" applyBorder="1" applyAlignment="1">
      <alignment horizontal="left"/>
    </xf>
    <xf numFmtId="0" fontId="12" fillId="13" borderId="2" xfId="0" applyNumberFormat="1" applyFont="1" applyFill="1" applyBorder="1" applyAlignment="1">
      <alignment horizontal="left"/>
    </xf>
    <xf numFmtId="0" fontId="14" fillId="9" borderId="2" xfId="0" applyFont="1" applyFill="1" applyBorder="1" applyAlignment="1"/>
    <xf numFmtId="49" fontId="14" fillId="9" borderId="2" xfId="0" applyNumberFormat="1" applyFont="1" applyFill="1" applyBorder="1" applyAlignment="1">
      <alignment horizontal="left"/>
    </xf>
    <xf numFmtId="0" fontId="14" fillId="9" borderId="2" xfId="0" applyNumberFormat="1" applyFont="1" applyFill="1" applyBorder="1" applyAlignment="1">
      <alignment horizontal="left"/>
    </xf>
    <xf numFmtId="0" fontId="12" fillId="3" borderId="2" xfId="0" applyFont="1" applyFill="1" applyBorder="1" applyAlignment="1"/>
    <xf numFmtId="49" fontId="14" fillId="3" borderId="2" xfId="0" applyNumberFormat="1" applyFont="1" applyFill="1" applyBorder="1" applyAlignment="1">
      <alignment horizontal="left"/>
    </xf>
    <xf numFmtId="0" fontId="14" fillId="3" borderId="2" xfId="0" applyNumberFormat="1" applyFont="1" applyFill="1" applyBorder="1" applyAlignment="1">
      <alignment horizontal="left"/>
    </xf>
    <xf numFmtId="0" fontId="14" fillId="4" borderId="2" xfId="0" applyFont="1" applyFill="1" applyBorder="1" applyAlignment="1"/>
    <xf numFmtId="49" fontId="14" fillId="4" borderId="2" xfId="0" applyNumberFormat="1" applyFont="1" applyFill="1" applyBorder="1" applyAlignment="1">
      <alignment horizontal="left"/>
    </xf>
    <xf numFmtId="49" fontId="12" fillId="12" borderId="2" xfId="0" applyNumberFormat="1" applyFont="1" applyFill="1" applyBorder="1" applyAlignment="1">
      <alignment horizontal="left"/>
    </xf>
    <xf numFmtId="0" fontId="12" fillId="12" borderId="2" xfId="0" applyNumberFormat="1" applyFont="1" applyFill="1" applyBorder="1" applyAlignment="1">
      <alignment horizontal="left"/>
    </xf>
    <xf numFmtId="0" fontId="14" fillId="11" borderId="2" xfId="0" applyFont="1" applyFill="1" applyBorder="1" applyAlignment="1"/>
    <xf numFmtId="0" fontId="14" fillId="11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1" applyNumberFormat="1" applyFont="1" applyFill="1" applyBorder="1" applyAlignment="1">
      <alignment horizontal="center"/>
    </xf>
    <xf numFmtId="0" fontId="14" fillId="0" borderId="0" xfId="0" applyFont="1"/>
    <xf numFmtId="0" fontId="12" fillId="9" borderId="2" xfId="1" quotePrefix="1" applyFont="1" applyFill="1" applyBorder="1" applyAlignment="1">
      <alignment horizontal="center"/>
    </xf>
    <xf numFmtId="0" fontId="12" fillId="15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62"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9900"/>
      <color rgb="FFE28C00"/>
      <color rgb="FFFF0000"/>
      <color rgb="FFDCAC4C"/>
      <color rgb="FFFFFF66"/>
      <color rgb="FFFFFFCC"/>
      <color rgb="FFFBCBA3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4:L12" totalsRowCount="1" headerRowDxfId="61" dataDxfId="59" headerRowBorderDxfId="60" tableBorderDxfId="58" totalsRowBorderDxfId="57">
  <autoFilter ref="A4:L11"/>
  <tableColumns count="12">
    <tableColumn id="1" name="EPREUVE" totalsRowLabel="Moyenne nombre engagés" dataDxfId="56" totalsRowDxfId="55"/>
    <tableColumn id="2" name="NB ENGAGES TOTAL" totalsRowFunction="custom" dataDxfId="54" totalsRowDxfId="53">
      <totalsRowFormula>AVERAGE(B5:B11)</totalsRowFormula>
    </tableColumn>
    <tableColumn id="3" name="S1" totalsRowFunction="custom" dataDxfId="52" totalsRowDxfId="51">
      <totalsRowFormula>AVERAGE(C5:C11)</totalsRowFormula>
    </tableColumn>
    <tableColumn id="7" name="OPEN" totalsRowFunction="custom" dataDxfId="50" totalsRowDxfId="49">
      <totalsRowFormula>AVERAGE(D5:D11)</totalsRowFormula>
    </tableColumn>
    <tableColumn id="4" name="S2" totalsRowFunction="custom" dataDxfId="48" totalsRowDxfId="47">
      <totalsRowFormula>AVERAGE(E5:E11)</totalsRowFormula>
    </tableColumn>
    <tableColumn id="5" name="S3+" totalsRowFunction="custom" dataDxfId="46" totalsRowDxfId="45">
      <totalsRowFormula>AVERAGE(F5:F11)</totalsRowFormula>
    </tableColumn>
    <tableColumn id="6" name="S3" totalsRowFunction="custom" dataDxfId="44" totalsRowDxfId="43">
      <totalsRowFormula>AVERAGE(G5:G11)</totalsRowFormula>
    </tableColumn>
    <tableColumn id="8" name="S4" totalsRowFunction="custom" dataDxfId="42" totalsRowDxfId="41">
      <totalsRowFormula>AVERAGE(H5:H11)</totalsRowFormula>
    </tableColumn>
    <tableColumn id="9" name="ANCIENNES" totalsRowFunction="custom" dataDxfId="40" totalsRowDxfId="39">
      <totalsRowFormula>AVERAGE(I5:I11)</totalsRowFormula>
    </tableColumn>
    <tableColumn id="10" name="NB ZONES" dataDxfId="38" totalsRowDxfId="37"/>
    <tableColumn id="11" name="TOTAL NB PIEDS" dataDxfId="36" totalsRowDxfId="35"/>
    <tableColumn id="12" name="Moyenne" dataDxfId="34" totalsRow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7:N25" totalsRowCount="1" headerRowDxfId="32" dataDxfId="30" headerRowBorderDxfId="31" tableBorderDxfId="29" totalsRowBorderDxfId="28">
  <autoFilter ref="A17:N24"/>
  <tableColumns count="14">
    <tableColumn id="1" name="EPREUVE" totalsRowLabel="Moyenne nombre engagés" dataDxfId="27" totalsRowDxfId="26"/>
    <tableColumn id="2" name="NB ENGAGES LR" totalsRowFunction="average" dataDxfId="25" totalsRowDxfId="24"/>
    <tableColumn id="3" name="S1" totalsRowFunction="custom" dataDxfId="23" totalsRowDxfId="22">
      <totalsRowFormula>AVERAGE(C18:C24)</totalsRowFormula>
    </tableColumn>
    <tableColumn id="7" name="OPEN" totalsRowFunction="custom" dataDxfId="21" totalsRowDxfId="20">
      <totalsRowFormula>AVERAGE(D18:D24)</totalsRowFormula>
    </tableColumn>
    <tableColumn id="4" name="S2" totalsRowFunction="custom" dataDxfId="19" totalsRowDxfId="18">
      <totalsRowFormula>AVERAGE(E18:E24)</totalsRowFormula>
    </tableColumn>
    <tableColumn id="5" name="S3+" totalsRowFunction="custom" dataDxfId="17" totalsRowDxfId="16">
      <totalsRowFormula>AVERAGE(F18:F24)</totalsRowFormula>
    </tableColumn>
    <tableColumn id="6" name="S3" totalsRowFunction="custom" dataDxfId="15" totalsRowDxfId="14">
      <totalsRowFormula>AVERAGE(G18:G24)</totalsRowFormula>
    </tableColumn>
    <tableColumn id="8" name="S4" totalsRowFunction="custom" dataDxfId="13" totalsRowDxfId="12">
      <totalsRowFormula>AVERAGE(H18:H24)</totalsRowFormula>
    </tableColumn>
    <tableColumn id="14" name="ANCIENNES" totalsRowFunction="custom" dataDxfId="11" totalsRowDxfId="10">
      <totalsRowFormula>AVERAGE(I18:I24)</totalsRowFormula>
    </tableColumn>
    <tableColumn id="9" name="MT2/ MT3" totalsRowFunction="custom" dataDxfId="9" totalsRowDxfId="8">
      <totalsRowFormula>AVERAGE(J18:J24)</totalsRowFormula>
    </tableColumn>
    <tableColumn id="10" name="NB ZONES" dataDxfId="7" totalsRowDxfId="6"/>
    <tableColumn id="11" name="TOTAL NB PIEDS" dataDxfId="5" totalsRowDxfId="4"/>
    <tableColumn id="12" name="Column2" dataDxfId="3" totalsRowDxfId="2"/>
    <tableColumn id="13" name="Column1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zoomScale="140" zoomScaleNormal="140" workbookViewId="0">
      <pane ySplit="1" topLeftCell="A22" activePane="bottomLeft" state="frozen"/>
      <selection pane="bottomLeft" activeCell="O52" sqref="O52"/>
    </sheetView>
  </sheetViews>
  <sheetFormatPr defaultColWidth="9.140625" defaultRowHeight="15" x14ac:dyDescent="0.2"/>
  <cols>
    <col min="1" max="1" width="13.85546875" style="112" bestFit="1" customWidth="1"/>
    <col min="2" max="2" width="13.140625" style="112" customWidth="1"/>
    <col min="3" max="3" width="19.28515625" style="112" customWidth="1"/>
    <col min="4" max="4" width="15" style="112" customWidth="1"/>
    <col min="5" max="5" width="23.140625" style="112" customWidth="1"/>
    <col min="6" max="6" width="8.7109375" style="136" customWidth="1"/>
    <col min="7" max="7" width="9.140625" style="136" customWidth="1"/>
    <col min="8" max="8" width="6.7109375" style="136" customWidth="1"/>
    <col min="9" max="10" width="11.28515625" style="112" customWidth="1"/>
    <col min="11" max="11" width="9.85546875" style="136" customWidth="1"/>
    <col min="12" max="12" width="16.7109375" style="137" customWidth="1"/>
    <col min="13" max="13" width="13" style="137" bestFit="1" customWidth="1"/>
    <col min="14" max="16384" width="9.140625" style="112"/>
  </cols>
  <sheetData>
    <row r="1" spans="1:19" ht="18.75" customHeight="1" x14ac:dyDescent="0.25">
      <c r="A1" s="87" t="s">
        <v>1</v>
      </c>
      <c r="B1" s="87" t="s">
        <v>2</v>
      </c>
      <c r="C1" s="88" t="s">
        <v>3</v>
      </c>
      <c r="D1" s="88" t="s">
        <v>4</v>
      </c>
      <c r="E1" s="88" t="s">
        <v>5</v>
      </c>
      <c r="F1" s="87" t="s">
        <v>6</v>
      </c>
      <c r="G1" s="87" t="s">
        <v>7</v>
      </c>
      <c r="H1" s="87" t="s">
        <v>8</v>
      </c>
      <c r="I1" s="81" t="s">
        <v>9</v>
      </c>
      <c r="J1" s="112" t="s">
        <v>286</v>
      </c>
      <c r="K1" s="89" t="s">
        <v>18</v>
      </c>
      <c r="L1" s="90" t="s">
        <v>17</v>
      </c>
      <c r="M1" s="91" t="s">
        <v>16</v>
      </c>
      <c r="N1" s="138" t="s">
        <v>84</v>
      </c>
      <c r="O1" s="138" t="s">
        <v>85</v>
      </c>
      <c r="P1" s="138" t="s">
        <v>86</v>
      </c>
      <c r="Q1" s="138" t="s">
        <v>87</v>
      </c>
      <c r="R1" s="138" t="s">
        <v>88</v>
      </c>
      <c r="S1" s="139"/>
    </row>
    <row r="2" spans="1:19" ht="18.75" customHeight="1" x14ac:dyDescent="0.25">
      <c r="A2" s="113" t="s">
        <v>208</v>
      </c>
      <c r="B2" s="109">
        <v>7</v>
      </c>
      <c r="C2" s="110" t="s">
        <v>209</v>
      </c>
      <c r="D2" s="110" t="s">
        <v>210</v>
      </c>
      <c r="E2" s="110" t="s">
        <v>231</v>
      </c>
      <c r="F2" s="109">
        <v>14</v>
      </c>
      <c r="G2" s="109">
        <v>4</v>
      </c>
      <c r="H2" s="109"/>
      <c r="I2" s="141">
        <f t="shared" ref="I2:I17" si="0">SUM(F2:H2)</f>
        <v>18</v>
      </c>
      <c r="J2" s="94">
        <v>7</v>
      </c>
      <c r="K2" s="109"/>
      <c r="L2" s="111" t="s">
        <v>211</v>
      </c>
      <c r="M2" s="114"/>
      <c r="N2" s="138"/>
      <c r="O2" s="138"/>
      <c r="P2" s="138"/>
      <c r="Q2" s="138"/>
      <c r="R2" s="138"/>
      <c r="S2" s="139"/>
    </row>
    <row r="3" spans="1:19" ht="18.75" customHeight="1" x14ac:dyDescent="0.25">
      <c r="A3" s="113" t="s">
        <v>208</v>
      </c>
      <c r="B3" s="109">
        <v>9</v>
      </c>
      <c r="C3" s="110" t="s">
        <v>126</v>
      </c>
      <c r="D3" s="110" t="s">
        <v>48</v>
      </c>
      <c r="E3" s="110" t="s">
        <v>100</v>
      </c>
      <c r="F3" s="109">
        <v>14</v>
      </c>
      <c r="G3" s="109">
        <v>10</v>
      </c>
      <c r="H3" s="109"/>
      <c r="I3" s="141">
        <f t="shared" si="0"/>
        <v>24</v>
      </c>
      <c r="J3" s="94">
        <v>11</v>
      </c>
      <c r="K3" s="109"/>
      <c r="L3" s="111" t="s">
        <v>205</v>
      </c>
      <c r="M3" s="114" t="s">
        <v>110</v>
      </c>
      <c r="N3" s="138"/>
      <c r="O3" s="138"/>
      <c r="P3" s="138"/>
      <c r="Q3" s="138"/>
      <c r="R3" s="138"/>
      <c r="S3" s="139"/>
    </row>
    <row r="4" spans="1:19" ht="18.75" customHeight="1" x14ac:dyDescent="0.25">
      <c r="A4" s="113" t="s">
        <v>208</v>
      </c>
      <c r="B4" s="109">
        <v>6</v>
      </c>
      <c r="C4" s="110" t="s">
        <v>248</v>
      </c>
      <c r="D4" s="110" t="s">
        <v>249</v>
      </c>
      <c r="E4" s="110" t="s">
        <v>250</v>
      </c>
      <c r="F4" s="109">
        <v>24</v>
      </c>
      <c r="G4" s="109"/>
      <c r="H4" s="109">
        <v>1</v>
      </c>
      <c r="I4" s="141">
        <f t="shared" si="0"/>
        <v>25</v>
      </c>
      <c r="J4" s="94">
        <v>11</v>
      </c>
      <c r="K4" s="109"/>
      <c r="L4" s="111" t="s">
        <v>251</v>
      </c>
      <c r="M4" s="114" t="s">
        <v>110</v>
      </c>
      <c r="N4" s="138"/>
      <c r="O4" s="138"/>
      <c r="P4" s="138"/>
      <c r="Q4" s="138"/>
      <c r="R4" s="138"/>
      <c r="S4" s="139"/>
    </row>
    <row r="5" spans="1:19" ht="18.75" customHeight="1" x14ac:dyDescent="0.25">
      <c r="A5" s="113" t="s">
        <v>208</v>
      </c>
      <c r="B5" s="109">
        <v>1</v>
      </c>
      <c r="C5" s="110" t="s">
        <v>245</v>
      </c>
      <c r="D5" s="110" t="s">
        <v>246</v>
      </c>
      <c r="E5" s="110" t="s">
        <v>100</v>
      </c>
      <c r="F5" s="109">
        <v>24</v>
      </c>
      <c r="G5" s="109"/>
      <c r="H5" s="109">
        <v>3</v>
      </c>
      <c r="I5" s="141">
        <f t="shared" si="0"/>
        <v>27</v>
      </c>
      <c r="J5" s="94">
        <v>10</v>
      </c>
      <c r="K5" s="109"/>
      <c r="L5" s="111" t="s">
        <v>247</v>
      </c>
      <c r="M5" s="114" t="s">
        <v>110</v>
      </c>
      <c r="N5" s="138"/>
      <c r="O5" s="138"/>
      <c r="P5" s="138"/>
      <c r="Q5" s="138"/>
      <c r="R5" s="138"/>
      <c r="S5" s="139"/>
    </row>
    <row r="6" spans="1:19" ht="18.75" customHeight="1" x14ac:dyDescent="0.25">
      <c r="A6" s="113" t="s">
        <v>208</v>
      </c>
      <c r="B6" s="109">
        <v>2</v>
      </c>
      <c r="C6" s="110" t="s">
        <v>132</v>
      </c>
      <c r="D6" s="110" t="s">
        <v>133</v>
      </c>
      <c r="E6" s="110" t="s">
        <v>134</v>
      </c>
      <c r="F6" s="109">
        <v>21</v>
      </c>
      <c r="G6" s="109"/>
      <c r="H6" s="109">
        <v>17</v>
      </c>
      <c r="I6" s="141">
        <f t="shared" si="0"/>
        <v>38</v>
      </c>
      <c r="J6" s="94">
        <v>27</v>
      </c>
      <c r="K6" s="109"/>
      <c r="L6" s="111" t="s">
        <v>266</v>
      </c>
      <c r="M6" s="114" t="s">
        <v>109</v>
      </c>
      <c r="N6" s="138"/>
      <c r="O6" s="138"/>
      <c r="P6" s="138"/>
      <c r="Q6" s="138"/>
      <c r="R6" s="138"/>
      <c r="S6" s="139">
        <v>3</v>
      </c>
    </row>
    <row r="7" spans="1:19" ht="18.75" customHeight="1" x14ac:dyDescent="0.25">
      <c r="A7" s="113" t="s">
        <v>208</v>
      </c>
      <c r="B7" s="109">
        <v>5</v>
      </c>
      <c r="C7" s="110" t="s">
        <v>254</v>
      </c>
      <c r="D7" s="110" t="s">
        <v>56</v>
      </c>
      <c r="E7" s="110" t="s">
        <v>134</v>
      </c>
      <c r="F7" s="109">
        <v>31</v>
      </c>
      <c r="G7" s="109"/>
      <c r="H7" s="109">
        <v>11</v>
      </c>
      <c r="I7" s="141">
        <f t="shared" si="0"/>
        <v>42</v>
      </c>
      <c r="J7" s="94">
        <v>23</v>
      </c>
      <c r="K7" s="109"/>
      <c r="L7" s="111" t="s">
        <v>265</v>
      </c>
      <c r="M7" s="114" t="s">
        <v>109</v>
      </c>
      <c r="N7" s="138"/>
      <c r="O7" s="138"/>
      <c r="P7" s="138"/>
      <c r="Q7" s="138"/>
      <c r="R7" s="138"/>
      <c r="S7" s="139"/>
    </row>
    <row r="8" spans="1:19" ht="18.75" customHeight="1" x14ac:dyDescent="0.25">
      <c r="A8" s="113" t="s">
        <v>208</v>
      </c>
      <c r="B8" s="109">
        <v>4</v>
      </c>
      <c r="C8" s="110" t="s">
        <v>135</v>
      </c>
      <c r="D8" s="110" t="s">
        <v>60</v>
      </c>
      <c r="E8" s="110" t="s">
        <v>185</v>
      </c>
      <c r="F8" s="109">
        <v>32</v>
      </c>
      <c r="G8" s="109">
        <v>22</v>
      </c>
      <c r="H8" s="109"/>
      <c r="I8" s="141">
        <f t="shared" si="0"/>
        <v>54</v>
      </c>
      <c r="J8" s="94"/>
      <c r="K8" s="109"/>
      <c r="L8" s="111" t="s">
        <v>237</v>
      </c>
      <c r="M8" s="114" t="s">
        <v>109</v>
      </c>
      <c r="N8" s="138"/>
      <c r="O8" s="138"/>
      <c r="P8" s="138"/>
      <c r="Q8" s="138"/>
      <c r="R8" s="138"/>
      <c r="S8" s="139">
        <v>8</v>
      </c>
    </row>
    <row r="9" spans="1:19" ht="18.75" customHeight="1" x14ac:dyDescent="0.25">
      <c r="A9" s="113" t="s">
        <v>208</v>
      </c>
      <c r="B9" s="109">
        <v>8</v>
      </c>
      <c r="C9" s="110" t="s">
        <v>212</v>
      </c>
      <c r="D9" s="110" t="s">
        <v>213</v>
      </c>
      <c r="E9" s="110" t="s">
        <v>231</v>
      </c>
      <c r="F9" s="109">
        <v>41</v>
      </c>
      <c r="G9" s="109">
        <v>24</v>
      </c>
      <c r="H9" s="109"/>
      <c r="I9" s="141">
        <f t="shared" si="0"/>
        <v>65</v>
      </c>
      <c r="J9" s="94">
        <v>24</v>
      </c>
      <c r="K9" s="109"/>
      <c r="L9" s="111" t="s">
        <v>214</v>
      </c>
      <c r="M9" s="114"/>
      <c r="N9" s="138"/>
      <c r="O9" s="138"/>
      <c r="P9" s="138"/>
      <c r="Q9" s="138"/>
      <c r="R9" s="138"/>
      <c r="S9" s="139">
        <v>13</v>
      </c>
    </row>
    <row r="10" spans="1:19" ht="18.75" customHeight="1" x14ac:dyDescent="0.25">
      <c r="A10" s="113" t="s">
        <v>208</v>
      </c>
      <c r="B10" s="109">
        <v>3</v>
      </c>
      <c r="C10" s="110" t="s">
        <v>135</v>
      </c>
      <c r="D10" s="110" t="s">
        <v>125</v>
      </c>
      <c r="E10" s="110" t="s">
        <v>185</v>
      </c>
      <c r="F10" s="109">
        <v>39</v>
      </c>
      <c r="G10" s="109">
        <v>28</v>
      </c>
      <c r="H10" s="109"/>
      <c r="I10" s="141">
        <f t="shared" si="0"/>
        <v>67</v>
      </c>
      <c r="J10" s="94"/>
      <c r="K10" s="109"/>
      <c r="L10" s="111" t="s">
        <v>238</v>
      </c>
      <c r="M10" s="114" t="s">
        <v>109</v>
      </c>
      <c r="N10" s="138"/>
      <c r="O10" s="138"/>
      <c r="P10" s="138"/>
      <c r="Q10" s="138"/>
      <c r="R10" s="138"/>
      <c r="S10" s="139">
        <v>15</v>
      </c>
    </row>
    <row r="11" spans="1:19" x14ac:dyDescent="0.2">
      <c r="A11" s="115" t="s">
        <v>0</v>
      </c>
      <c r="B11" s="92">
        <v>3</v>
      </c>
      <c r="C11" s="93" t="s">
        <v>54</v>
      </c>
      <c r="D11" s="93" t="s">
        <v>52</v>
      </c>
      <c r="E11" s="93" t="s">
        <v>95</v>
      </c>
      <c r="F11" s="92">
        <v>9</v>
      </c>
      <c r="G11" s="92"/>
      <c r="H11" s="92">
        <v>1</v>
      </c>
      <c r="I11" s="141">
        <f t="shared" si="0"/>
        <v>10</v>
      </c>
      <c r="J11" s="94">
        <v>6</v>
      </c>
      <c r="K11" s="92"/>
      <c r="L11" s="93" t="s">
        <v>204</v>
      </c>
      <c r="M11" s="116" t="s">
        <v>109</v>
      </c>
      <c r="N11" s="139"/>
      <c r="O11" s="139"/>
      <c r="P11" s="139"/>
      <c r="S11" s="112">
        <v>17</v>
      </c>
    </row>
    <row r="12" spans="1:19" x14ac:dyDescent="0.2">
      <c r="A12" s="115" t="s">
        <v>0</v>
      </c>
      <c r="B12" s="92">
        <v>5</v>
      </c>
      <c r="C12" s="93" t="s">
        <v>48</v>
      </c>
      <c r="D12" s="93" t="s">
        <v>49</v>
      </c>
      <c r="E12" s="93" t="s">
        <v>232</v>
      </c>
      <c r="F12" s="92">
        <v>8</v>
      </c>
      <c r="G12" s="92">
        <v>8</v>
      </c>
      <c r="H12" s="92"/>
      <c r="I12" s="141">
        <f t="shared" si="0"/>
        <v>16</v>
      </c>
      <c r="J12" s="94"/>
      <c r="K12" s="92"/>
      <c r="L12" s="93" t="s">
        <v>193</v>
      </c>
      <c r="M12" s="116" t="s">
        <v>109</v>
      </c>
      <c r="N12" s="139"/>
      <c r="O12" s="139"/>
      <c r="P12" s="139"/>
      <c r="S12" s="112">
        <v>9</v>
      </c>
    </row>
    <row r="13" spans="1:19" x14ac:dyDescent="0.2">
      <c r="A13" s="115" t="s">
        <v>0</v>
      </c>
      <c r="B13" s="92">
        <v>2</v>
      </c>
      <c r="C13" s="93" t="s">
        <v>144</v>
      </c>
      <c r="D13" s="93" t="s">
        <v>145</v>
      </c>
      <c r="E13" s="93" t="s">
        <v>257</v>
      </c>
      <c r="F13" s="92">
        <v>11</v>
      </c>
      <c r="G13" s="92">
        <v>6</v>
      </c>
      <c r="H13" s="92"/>
      <c r="I13" s="141">
        <f t="shared" si="0"/>
        <v>17</v>
      </c>
      <c r="J13" s="94"/>
      <c r="K13" s="92"/>
      <c r="L13" s="95" t="s">
        <v>258</v>
      </c>
      <c r="M13" s="116" t="s">
        <v>109</v>
      </c>
      <c r="N13" s="139"/>
      <c r="O13" s="139"/>
      <c r="P13" s="139"/>
      <c r="S13" s="112">
        <v>6</v>
      </c>
    </row>
    <row r="14" spans="1:19" x14ac:dyDescent="0.2">
      <c r="A14" s="115" t="s">
        <v>0</v>
      </c>
      <c r="B14" s="92">
        <v>4</v>
      </c>
      <c r="C14" s="93" t="s">
        <v>51</v>
      </c>
      <c r="D14" s="93" t="s">
        <v>50</v>
      </c>
      <c r="E14" s="93" t="s">
        <v>124</v>
      </c>
      <c r="F14" s="92">
        <v>14</v>
      </c>
      <c r="G14" s="92"/>
      <c r="H14" s="92">
        <v>6</v>
      </c>
      <c r="I14" s="141">
        <f t="shared" si="0"/>
        <v>20</v>
      </c>
      <c r="J14" s="94">
        <v>8</v>
      </c>
      <c r="K14" s="92"/>
      <c r="L14" s="93" t="s">
        <v>170</v>
      </c>
      <c r="M14" s="116" t="s">
        <v>109</v>
      </c>
      <c r="N14" s="139"/>
      <c r="O14" s="139"/>
      <c r="P14" s="139"/>
      <c r="S14" s="112">
        <v>5</v>
      </c>
    </row>
    <row r="15" spans="1:19" x14ac:dyDescent="0.2">
      <c r="A15" s="115" t="s">
        <v>0</v>
      </c>
      <c r="B15" s="92">
        <v>1</v>
      </c>
      <c r="C15" s="93" t="s">
        <v>243</v>
      </c>
      <c r="D15" s="93" t="s">
        <v>179</v>
      </c>
      <c r="E15" s="93" t="s">
        <v>96</v>
      </c>
      <c r="F15" s="92">
        <v>18</v>
      </c>
      <c r="G15" s="92">
        <v>5</v>
      </c>
      <c r="H15" s="92"/>
      <c r="I15" s="141">
        <f t="shared" si="0"/>
        <v>23</v>
      </c>
      <c r="J15" s="94"/>
      <c r="K15" s="92"/>
      <c r="L15" s="93" t="s">
        <v>206</v>
      </c>
      <c r="M15" s="116" t="s">
        <v>109</v>
      </c>
      <c r="N15" s="139"/>
      <c r="O15" s="139"/>
      <c r="P15" s="139"/>
      <c r="S15" s="112">
        <v>4</v>
      </c>
    </row>
    <row r="16" spans="1:19" x14ac:dyDescent="0.2">
      <c r="A16" s="115" t="s">
        <v>0</v>
      </c>
      <c r="B16" s="92">
        <v>7</v>
      </c>
      <c r="C16" s="93" t="s">
        <v>65</v>
      </c>
      <c r="D16" s="93" t="s">
        <v>146</v>
      </c>
      <c r="E16" s="93" t="s">
        <v>232</v>
      </c>
      <c r="F16" s="92">
        <v>19</v>
      </c>
      <c r="G16" s="92">
        <v>6</v>
      </c>
      <c r="H16" s="92"/>
      <c r="I16" s="141">
        <f t="shared" si="0"/>
        <v>25</v>
      </c>
      <c r="J16" s="94"/>
      <c r="K16" s="92"/>
      <c r="L16" s="93" t="s">
        <v>233</v>
      </c>
      <c r="M16" s="116" t="s">
        <v>109</v>
      </c>
      <c r="N16" s="139" t="s">
        <v>287</v>
      </c>
      <c r="O16" s="139"/>
      <c r="P16" s="139"/>
      <c r="S16" s="112">
        <v>2</v>
      </c>
    </row>
    <row r="17" spans="1:19" x14ac:dyDescent="0.2">
      <c r="A17" s="115" t="s">
        <v>0</v>
      </c>
      <c r="B17" s="92">
        <v>8</v>
      </c>
      <c r="C17" s="93" t="s">
        <v>130</v>
      </c>
      <c r="D17" s="93" t="s">
        <v>131</v>
      </c>
      <c r="E17" s="93" t="s">
        <v>235</v>
      </c>
      <c r="F17" s="92">
        <v>20</v>
      </c>
      <c r="G17" s="92"/>
      <c r="H17" s="92">
        <v>5</v>
      </c>
      <c r="I17" s="141">
        <f t="shared" si="0"/>
        <v>25</v>
      </c>
      <c r="J17" s="94">
        <v>8</v>
      </c>
      <c r="K17" s="92"/>
      <c r="L17" s="93" t="s">
        <v>236</v>
      </c>
      <c r="M17" s="116" t="s">
        <v>109</v>
      </c>
      <c r="N17" s="139" t="s">
        <v>288</v>
      </c>
      <c r="O17" s="139"/>
      <c r="P17" s="139"/>
    </row>
    <row r="18" spans="1:19" x14ac:dyDescent="0.2">
      <c r="A18" s="115" t="s">
        <v>0</v>
      </c>
      <c r="B18" s="92">
        <v>6</v>
      </c>
      <c r="C18" s="93" t="s">
        <v>221</v>
      </c>
      <c r="D18" s="93" t="s">
        <v>222</v>
      </c>
      <c r="E18" s="93" t="s">
        <v>231</v>
      </c>
      <c r="F18" s="92">
        <v>43</v>
      </c>
      <c r="G18" s="92" t="s">
        <v>127</v>
      </c>
      <c r="H18" s="92"/>
      <c r="I18" s="141" t="s">
        <v>127</v>
      </c>
      <c r="J18" s="94"/>
      <c r="K18" s="92"/>
      <c r="L18" s="93" t="s">
        <v>223</v>
      </c>
      <c r="M18" s="116"/>
      <c r="N18" s="139"/>
      <c r="O18" s="139"/>
      <c r="P18" s="139"/>
    </row>
    <row r="19" spans="1:19" x14ac:dyDescent="0.2">
      <c r="A19" s="117" t="s">
        <v>42</v>
      </c>
      <c r="B19" s="96">
        <v>32</v>
      </c>
      <c r="C19" s="97" t="s">
        <v>267</v>
      </c>
      <c r="D19" s="97" t="s">
        <v>268</v>
      </c>
      <c r="E19" s="97" t="s">
        <v>142</v>
      </c>
      <c r="F19" s="96">
        <v>9</v>
      </c>
      <c r="G19" s="96"/>
      <c r="H19" s="96">
        <v>5</v>
      </c>
      <c r="I19" s="141">
        <f t="shared" ref="I19:I50" si="1">SUM(F19:H19)</f>
        <v>14</v>
      </c>
      <c r="J19" s="94">
        <v>6</v>
      </c>
      <c r="K19" s="96"/>
      <c r="L19" s="118" t="s">
        <v>285</v>
      </c>
      <c r="M19" s="119" t="s">
        <v>119</v>
      </c>
    </row>
    <row r="20" spans="1:19" x14ac:dyDescent="0.2">
      <c r="A20" s="117" t="s">
        <v>42</v>
      </c>
      <c r="B20" s="96">
        <v>36</v>
      </c>
      <c r="C20" s="97" t="s">
        <v>195</v>
      </c>
      <c r="D20" s="97" t="s">
        <v>196</v>
      </c>
      <c r="E20" s="97" t="s">
        <v>124</v>
      </c>
      <c r="F20" s="96">
        <v>13</v>
      </c>
      <c r="G20" s="96">
        <v>7</v>
      </c>
      <c r="H20" s="96"/>
      <c r="I20" s="141">
        <f t="shared" si="1"/>
        <v>20</v>
      </c>
      <c r="J20" s="94">
        <v>7</v>
      </c>
      <c r="K20" s="96"/>
      <c r="L20" s="118" t="s">
        <v>197</v>
      </c>
      <c r="M20" s="119" t="s">
        <v>109</v>
      </c>
    </row>
    <row r="21" spans="1:19" x14ac:dyDescent="0.2">
      <c r="A21" s="117" t="s">
        <v>42</v>
      </c>
      <c r="B21" s="96">
        <v>33</v>
      </c>
      <c r="C21" s="97" t="s">
        <v>54</v>
      </c>
      <c r="D21" s="97" t="s">
        <v>55</v>
      </c>
      <c r="E21" s="97" t="s">
        <v>124</v>
      </c>
      <c r="F21" s="96">
        <v>17</v>
      </c>
      <c r="G21" s="96"/>
      <c r="H21" s="96">
        <v>4</v>
      </c>
      <c r="I21" s="141">
        <f t="shared" si="1"/>
        <v>21</v>
      </c>
      <c r="J21" s="94">
        <v>8</v>
      </c>
      <c r="K21" s="96"/>
      <c r="L21" s="118" t="s">
        <v>203</v>
      </c>
      <c r="M21" s="119" t="s">
        <v>109</v>
      </c>
    </row>
    <row r="22" spans="1:19" x14ac:dyDescent="0.2">
      <c r="A22" s="117" t="s">
        <v>42</v>
      </c>
      <c r="B22" s="96">
        <v>40</v>
      </c>
      <c r="C22" s="97" t="s">
        <v>239</v>
      </c>
      <c r="D22" s="97" t="s">
        <v>115</v>
      </c>
      <c r="E22" s="97" t="s">
        <v>185</v>
      </c>
      <c r="F22" s="96">
        <v>16</v>
      </c>
      <c r="G22" s="96">
        <v>8</v>
      </c>
      <c r="H22" s="96"/>
      <c r="I22" s="141">
        <f t="shared" si="1"/>
        <v>24</v>
      </c>
      <c r="J22" s="94"/>
      <c r="K22" s="96"/>
      <c r="L22" s="118" t="s">
        <v>240</v>
      </c>
      <c r="M22" s="119" t="s">
        <v>109</v>
      </c>
    </row>
    <row r="23" spans="1:19" x14ac:dyDescent="0.2">
      <c r="A23" s="117" t="s">
        <v>42</v>
      </c>
      <c r="B23" s="96">
        <v>42</v>
      </c>
      <c r="C23" s="97" t="s">
        <v>224</v>
      </c>
      <c r="D23" s="97" t="s">
        <v>225</v>
      </c>
      <c r="E23" s="97" t="s">
        <v>231</v>
      </c>
      <c r="F23" s="96">
        <v>20</v>
      </c>
      <c r="G23" s="96">
        <v>8</v>
      </c>
      <c r="H23" s="96"/>
      <c r="I23" s="141">
        <f t="shared" si="1"/>
        <v>28</v>
      </c>
      <c r="J23" s="73">
        <v>19</v>
      </c>
      <c r="K23" s="72"/>
      <c r="L23" s="118" t="s">
        <v>226</v>
      </c>
      <c r="M23" s="119"/>
      <c r="N23" s="139"/>
    </row>
    <row r="24" spans="1:19" x14ac:dyDescent="0.2">
      <c r="A24" s="117" t="s">
        <v>42</v>
      </c>
      <c r="B24" s="96">
        <v>34</v>
      </c>
      <c r="C24" s="97" t="s">
        <v>207</v>
      </c>
      <c r="D24" s="97" t="s">
        <v>196</v>
      </c>
      <c r="E24" s="97" t="s">
        <v>230</v>
      </c>
      <c r="F24" s="96">
        <v>16</v>
      </c>
      <c r="G24" s="96"/>
      <c r="H24" s="96">
        <v>13</v>
      </c>
      <c r="I24" s="141">
        <f t="shared" si="1"/>
        <v>29</v>
      </c>
      <c r="J24" s="94">
        <v>15</v>
      </c>
      <c r="K24" s="96"/>
      <c r="L24" s="118" t="s">
        <v>111</v>
      </c>
      <c r="M24" s="119"/>
    </row>
    <row r="25" spans="1:19" x14ac:dyDescent="0.2">
      <c r="A25" s="117" t="s">
        <v>42</v>
      </c>
      <c r="B25" s="96">
        <v>43</v>
      </c>
      <c r="C25" s="97" t="s">
        <v>217</v>
      </c>
      <c r="D25" s="97" t="s">
        <v>216</v>
      </c>
      <c r="E25" s="97" t="s">
        <v>231</v>
      </c>
      <c r="F25" s="96">
        <v>31</v>
      </c>
      <c r="G25" s="96"/>
      <c r="H25" s="96">
        <v>18</v>
      </c>
      <c r="I25" s="141">
        <f t="shared" si="1"/>
        <v>49</v>
      </c>
      <c r="J25" s="94">
        <v>20</v>
      </c>
      <c r="K25" s="96"/>
      <c r="L25" s="118" t="s">
        <v>215</v>
      </c>
      <c r="M25" s="119"/>
    </row>
    <row r="26" spans="1:19" x14ac:dyDescent="0.2">
      <c r="A26" s="117" t="s">
        <v>42</v>
      </c>
      <c r="B26" s="96">
        <v>44</v>
      </c>
      <c r="C26" s="97" t="s">
        <v>218</v>
      </c>
      <c r="D26" s="97" t="s">
        <v>219</v>
      </c>
      <c r="E26" s="97" t="s">
        <v>231</v>
      </c>
      <c r="F26" s="96">
        <v>35</v>
      </c>
      <c r="G26" s="96">
        <v>25</v>
      </c>
      <c r="H26" s="96"/>
      <c r="I26" s="141">
        <f t="shared" si="1"/>
        <v>60</v>
      </c>
      <c r="J26" s="94">
        <v>26</v>
      </c>
      <c r="K26" s="96"/>
      <c r="L26" s="118" t="s">
        <v>220</v>
      </c>
      <c r="M26" s="119"/>
      <c r="S26" s="112">
        <v>20</v>
      </c>
    </row>
    <row r="27" spans="1:19" x14ac:dyDescent="0.2">
      <c r="A27" s="120" t="s">
        <v>10</v>
      </c>
      <c r="B27" s="98">
        <v>38</v>
      </c>
      <c r="C27" s="99" t="s">
        <v>64</v>
      </c>
      <c r="D27" s="99" t="s">
        <v>58</v>
      </c>
      <c r="E27" s="99" t="s">
        <v>185</v>
      </c>
      <c r="F27" s="98">
        <v>3</v>
      </c>
      <c r="G27" s="98"/>
      <c r="H27" s="98">
        <v>3</v>
      </c>
      <c r="I27" s="141">
        <f t="shared" si="1"/>
        <v>6</v>
      </c>
      <c r="J27" s="94">
        <v>4</v>
      </c>
      <c r="K27" s="98"/>
      <c r="L27" s="121" t="s">
        <v>186</v>
      </c>
      <c r="M27" s="122" t="s">
        <v>109</v>
      </c>
    </row>
    <row r="28" spans="1:19" x14ac:dyDescent="0.2">
      <c r="A28" s="120" t="s">
        <v>11</v>
      </c>
      <c r="B28" s="98">
        <v>31</v>
      </c>
      <c r="C28" s="99" t="s">
        <v>66</v>
      </c>
      <c r="D28" s="99" t="s">
        <v>60</v>
      </c>
      <c r="E28" s="99" t="s">
        <v>112</v>
      </c>
      <c r="F28" s="98">
        <v>6</v>
      </c>
      <c r="G28" s="98">
        <v>5</v>
      </c>
      <c r="H28" s="98"/>
      <c r="I28" s="141">
        <f t="shared" si="1"/>
        <v>11</v>
      </c>
      <c r="J28" s="94"/>
      <c r="K28" s="98"/>
      <c r="L28" s="121" t="s">
        <v>91</v>
      </c>
      <c r="M28" s="122" t="s">
        <v>109</v>
      </c>
    </row>
    <row r="29" spans="1:19" x14ac:dyDescent="0.2">
      <c r="A29" s="120" t="s">
        <v>11</v>
      </c>
      <c r="B29" s="98">
        <v>46</v>
      </c>
      <c r="C29" s="99" t="s">
        <v>61</v>
      </c>
      <c r="D29" s="99" t="s">
        <v>56</v>
      </c>
      <c r="E29" s="99" t="s">
        <v>229</v>
      </c>
      <c r="F29" s="98">
        <v>9</v>
      </c>
      <c r="G29" s="98"/>
      <c r="H29" s="98">
        <v>4</v>
      </c>
      <c r="I29" s="141">
        <f t="shared" si="1"/>
        <v>13</v>
      </c>
      <c r="J29" s="94">
        <v>11</v>
      </c>
      <c r="K29" s="98"/>
      <c r="L29" s="121" t="s">
        <v>244</v>
      </c>
      <c r="M29" s="122" t="s">
        <v>109</v>
      </c>
    </row>
    <row r="30" spans="1:19" x14ac:dyDescent="0.2">
      <c r="A30" s="120" t="s">
        <v>11</v>
      </c>
      <c r="B30" s="98">
        <v>39</v>
      </c>
      <c r="C30" s="99" t="s">
        <v>62</v>
      </c>
      <c r="D30" s="99" t="s">
        <v>57</v>
      </c>
      <c r="E30" s="99" t="s">
        <v>124</v>
      </c>
      <c r="F30" s="98">
        <v>12</v>
      </c>
      <c r="G30" s="98"/>
      <c r="H30" s="98">
        <v>2</v>
      </c>
      <c r="I30" s="141">
        <f t="shared" si="1"/>
        <v>14</v>
      </c>
      <c r="J30" s="94">
        <v>2</v>
      </c>
      <c r="K30" s="98"/>
      <c r="L30" s="121" t="s">
        <v>241</v>
      </c>
      <c r="M30" s="122" t="s">
        <v>109</v>
      </c>
    </row>
    <row r="31" spans="1:19" x14ac:dyDescent="0.2">
      <c r="A31" s="120" t="s">
        <v>10</v>
      </c>
      <c r="B31" s="98">
        <v>37</v>
      </c>
      <c r="C31" s="99" t="s">
        <v>120</v>
      </c>
      <c r="D31" s="99" t="s">
        <v>157</v>
      </c>
      <c r="E31" s="99" t="s">
        <v>148</v>
      </c>
      <c r="F31" s="98">
        <v>13</v>
      </c>
      <c r="G31" s="98">
        <v>3</v>
      </c>
      <c r="H31" s="98"/>
      <c r="I31" s="141">
        <f t="shared" si="1"/>
        <v>16</v>
      </c>
      <c r="J31" s="94">
        <v>12</v>
      </c>
      <c r="K31" s="98"/>
      <c r="L31" s="121" t="s">
        <v>228</v>
      </c>
      <c r="M31" s="122" t="s">
        <v>109</v>
      </c>
      <c r="N31" s="112" t="s">
        <v>289</v>
      </c>
    </row>
    <row r="32" spans="1:19" x14ac:dyDescent="0.2">
      <c r="A32" s="120" t="s">
        <v>11</v>
      </c>
      <c r="B32" s="98">
        <v>45</v>
      </c>
      <c r="C32" s="99" t="s">
        <v>65</v>
      </c>
      <c r="D32" s="99" t="s">
        <v>56</v>
      </c>
      <c r="E32" s="99" t="s">
        <v>123</v>
      </c>
      <c r="F32" s="98">
        <v>12</v>
      </c>
      <c r="G32" s="98">
        <v>4</v>
      </c>
      <c r="H32" s="98"/>
      <c r="I32" s="141">
        <f t="shared" si="1"/>
        <v>16</v>
      </c>
      <c r="J32" s="94"/>
      <c r="K32" s="98"/>
      <c r="L32" s="121" t="s">
        <v>234</v>
      </c>
      <c r="M32" s="122" t="s">
        <v>109</v>
      </c>
      <c r="N32" s="112" t="s">
        <v>290</v>
      </c>
    </row>
    <row r="33" spans="1:15" x14ac:dyDescent="0.2">
      <c r="A33" s="120" t="s">
        <v>11</v>
      </c>
      <c r="B33" s="140">
        <v>41</v>
      </c>
      <c r="C33" s="99" t="s">
        <v>280</v>
      </c>
      <c r="D33" s="99" t="s">
        <v>121</v>
      </c>
      <c r="E33" s="99" t="s">
        <v>281</v>
      </c>
      <c r="F33" s="98">
        <v>14</v>
      </c>
      <c r="G33" s="98"/>
      <c r="H33" s="98">
        <v>7</v>
      </c>
      <c r="I33" s="141">
        <f t="shared" si="1"/>
        <v>21</v>
      </c>
      <c r="J33" s="94">
        <v>10</v>
      </c>
      <c r="K33" s="98"/>
      <c r="L33" s="121"/>
      <c r="M33" s="122"/>
      <c r="N33" s="139"/>
      <c r="O33" s="139"/>
    </row>
    <row r="34" spans="1:15" x14ac:dyDescent="0.2">
      <c r="A34" s="120" t="s">
        <v>11</v>
      </c>
      <c r="B34" s="98">
        <v>35</v>
      </c>
      <c r="C34" s="99" t="s">
        <v>259</v>
      </c>
      <c r="D34" s="99" t="s">
        <v>73</v>
      </c>
      <c r="E34" s="99" t="s">
        <v>185</v>
      </c>
      <c r="F34" s="98">
        <v>20</v>
      </c>
      <c r="G34" s="98"/>
      <c r="H34" s="98">
        <v>4</v>
      </c>
      <c r="I34" s="141">
        <f t="shared" si="1"/>
        <v>24</v>
      </c>
      <c r="J34" s="94">
        <v>8</v>
      </c>
      <c r="K34" s="98"/>
      <c r="L34" s="121" t="s">
        <v>260</v>
      </c>
      <c r="M34" s="122" t="s">
        <v>109</v>
      </c>
      <c r="N34" s="139"/>
      <c r="O34" s="139"/>
    </row>
    <row r="35" spans="1:15" x14ac:dyDescent="0.2">
      <c r="A35" s="123" t="s">
        <v>12</v>
      </c>
      <c r="B35" s="100">
        <v>85</v>
      </c>
      <c r="C35" s="101" t="s">
        <v>272</v>
      </c>
      <c r="D35" s="102" t="s">
        <v>102</v>
      </c>
      <c r="E35" s="102" t="s">
        <v>273</v>
      </c>
      <c r="F35" s="100">
        <v>3</v>
      </c>
      <c r="G35" s="100">
        <v>0</v>
      </c>
      <c r="H35" s="100"/>
      <c r="I35" s="141">
        <f t="shared" si="1"/>
        <v>3</v>
      </c>
      <c r="J35" s="94">
        <v>1</v>
      </c>
      <c r="K35" s="100"/>
      <c r="L35" s="124" t="s">
        <v>107</v>
      </c>
      <c r="M35" s="125" t="s">
        <v>110</v>
      </c>
    </row>
    <row r="36" spans="1:15" x14ac:dyDescent="0.2">
      <c r="A36" s="123" t="s">
        <v>12</v>
      </c>
      <c r="B36" s="100">
        <v>87</v>
      </c>
      <c r="C36" s="101" t="s">
        <v>284</v>
      </c>
      <c r="D36" s="102" t="s">
        <v>53</v>
      </c>
      <c r="E36" s="102" t="s">
        <v>271</v>
      </c>
      <c r="F36" s="100">
        <v>4</v>
      </c>
      <c r="G36" s="100">
        <v>0</v>
      </c>
      <c r="H36" s="100"/>
      <c r="I36" s="141">
        <f t="shared" si="1"/>
        <v>4</v>
      </c>
      <c r="J36" s="94"/>
      <c r="K36" s="100"/>
      <c r="L36" s="124" t="s">
        <v>111</v>
      </c>
      <c r="M36" s="125"/>
      <c r="N36" s="112" t="s">
        <v>296</v>
      </c>
    </row>
    <row r="37" spans="1:15" x14ac:dyDescent="0.2">
      <c r="A37" s="123" t="s">
        <v>12</v>
      </c>
      <c r="B37" s="100">
        <v>93</v>
      </c>
      <c r="C37" s="101" t="s">
        <v>200</v>
      </c>
      <c r="D37" s="102" t="s">
        <v>202</v>
      </c>
      <c r="E37" s="102" t="s">
        <v>229</v>
      </c>
      <c r="F37" s="100">
        <v>4</v>
      </c>
      <c r="G37" s="100">
        <v>0</v>
      </c>
      <c r="H37" s="100"/>
      <c r="I37" s="141">
        <f t="shared" si="1"/>
        <v>4</v>
      </c>
      <c r="J37" s="94">
        <v>5</v>
      </c>
      <c r="K37" s="100"/>
      <c r="L37" s="124" t="s">
        <v>201</v>
      </c>
      <c r="M37" s="125" t="s">
        <v>109</v>
      </c>
      <c r="N37" s="112" t="s">
        <v>297</v>
      </c>
    </row>
    <row r="38" spans="1:15" x14ac:dyDescent="0.2">
      <c r="A38" s="123" t="s">
        <v>12</v>
      </c>
      <c r="B38" s="100">
        <v>74</v>
      </c>
      <c r="C38" s="101" t="s">
        <v>252</v>
      </c>
      <c r="D38" s="102" t="s">
        <v>137</v>
      </c>
      <c r="E38" s="102" t="s">
        <v>105</v>
      </c>
      <c r="F38" s="100">
        <v>4</v>
      </c>
      <c r="G38" s="100"/>
      <c r="H38" s="100">
        <v>2</v>
      </c>
      <c r="I38" s="141">
        <f t="shared" si="1"/>
        <v>6</v>
      </c>
      <c r="J38" s="94">
        <v>12</v>
      </c>
      <c r="K38" s="100"/>
      <c r="L38" s="124" t="s">
        <v>253</v>
      </c>
      <c r="M38" s="125" t="s">
        <v>110</v>
      </c>
      <c r="N38" s="112" t="s">
        <v>297</v>
      </c>
    </row>
    <row r="39" spans="1:15" x14ac:dyDescent="0.2">
      <c r="A39" s="123" t="s">
        <v>12</v>
      </c>
      <c r="B39" s="100">
        <v>83</v>
      </c>
      <c r="C39" s="101" t="s">
        <v>275</v>
      </c>
      <c r="D39" s="102" t="s">
        <v>77</v>
      </c>
      <c r="E39" s="102" t="s">
        <v>276</v>
      </c>
      <c r="F39" s="100">
        <v>6</v>
      </c>
      <c r="G39" s="100"/>
      <c r="H39" s="100">
        <v>0</v>
      </c>
      <c r="I39" s="141">
        <f t="shared" si="1"/>
        <v>6</v>
      </c>
      <c r="J39" s="94">
        <v>9</v>
      </c>
      <c r="K39" s="100"/>
      <c r="L39" s="124" t="s">
        <v>113</v>
      </c>
      <c r="M39" s="125" t="s">
        <v>119</v>
      </c>
      <c r="N39" s="112" t="s">
        <v>298</v>
      </c>
    </row>
    <row r="40" spans="1:15" x14ac:dyDescent="0.2">
      <c r="A40" s="123" t="s">
        <v>12</v>
      </c>
      <c r="B40" s="100">
        <v>72</v>
      </c>
      <c r="C40" s="101" t="s">
        <v>136</v>
      </c>
      <c r="D40" s="102" t="s">
        <v>137</v>
      </c>
      <c r="E40" s="102" t="s">
        <v>95</v>
      </c>
      <c r="F40" s="100">
        <v>5</v>
      </c>
      <c r="G40" s="100"/>
      <c r="H40" s="100">
        <v>3</v>
      </c>
      <c r="I40" s="141">
        <f t="shared" si="1"/>
        <v>8</v>
      </c>
      <c r="J40" s="94">
        <v>7</v>
      </c>
      <c r="K40" s="100"/>
      <c r="L40" s="124" t="s">
        <v>177</v>
      </c>
      <c r="M40" s="125" t="s">
        <v>109</v>
      </c>
    </row>
    <row r="41" spans="1:15" x14ac:dyDescent="0.2">
      <c r="A41" s="123" t="s">
        <v>12</v>
      </c>
      <c r="B41" s="100">
        <v>71</v>
      </c>
      <c r="C41" s="101" t="s">
        <v>147</v>
      </c>
      <c r="D41" s="102" t="s">
        <v>75</v>
      </c>
      <c r="E41" s="102" t="s">
        <v>95</v>
      </c>
      <c r="F41" s="100">
        <v>5</v>
      </c>
      <c r="G41" s="100"/>
      <c r="H41" s="100">
        <v>4</v>
      </c>
      <c r="I41" s="141">
        <f t="shared" si="1"/>
        <v>9</v>
      </c>
      <c r="J41" s="94">
        <v>8</v>
      </c>
      <c r="K41" s="100"/>
      <c r="L41" s="124" t="s">
        <v>89</v>
      </c>
      <c r="M41" s="125" t="s">
        <v>109</v>
      </c>
    </row>
    <row r="42" spans="1:15" x14ac:dyDescent="0.2">
      <c r="A42" s="123" t="s">
        <v>12</v>
      </c>
      <c r="B42" s="100">
        <v>79</v>
      </c>
      <c r="C42" s="101" t="s">
        <v>120</v>
      </c>
      <c r="D42" s="102" t="s">
        <v>121</v>
      </c>
      <c r="E42" s="102" t="s">
        <v>148</v>
      </c>
      <c r="F42" s="100">
        <v>12</v>
      </c>
      <c r="G42" s="100"/>
      <c r="H42" s="100">
        <v>1</v>
      </c>
      <c r="I42" s="141">
        <f t="shared" si="1"/>
        <v>13</v>
      </c>
      <c r="J42" s="94">
        <v>5</v>
      </c>
      <c r="K42" s="100"/>
      <c r="L42" s="124" t="s">
        <v>156</v>
      </c>
      <c r="M42" s="125" t="s">
        <v>109</v>
      </c>
      <c r="N42" s="112" t="s">
        <v>299</v>
      </c>
    </row>
    <row r="43" spans="1:15" x14ac:dyDescent="0.2">
      <c r="A43" s="123" t="s">
        <v>12</v>
      </c>
      <c r="B43" s="100">
        <v>76</v>
      </c>
      <c r="C43" s="101" t="s">
        <v>178</v>
      </c>
      <c r="D43" s="102" t="s">
        <v>179</v>
      </c>
      <c r="E43" s="102" t="s">
        <v>105</v>
      </c>
      <c r="F43" s="100">
        <v>11</v>
      </c>
      <c r="G43" s="100"/>
      <c r="H43" s="100">
        <v>2</v>
      </c>
      <c r="I43" s="141">
        <f t="shared" si="1"/>
        <v>13</v>
      </c>
      <c r="J43" s="94">
        <v>5</v>
      </c>
      <c r="K43" s="100"/>
      <c r="L43" s="124" t="s">
        <v>180</v>
      </c>
      <c r="M43" s="125" t="s">
        <v>181</v>
      </c>
      <c r="N43" s="112" t="s">
        <v>300</v>
      </c>
    </row>
    <row r="44" spans="1:15" x14ac:dyDescent="0.2">
      <c r="A44" s="123" t="s">
        <v>12</v>
      </c>
      <c r="B44" s="100">
        <v>84</v>
      </c>
      <c r="C44" s="101" t="s">
        <v>79</v>
      </c>
      <c r="D44" s="102" t="s">
        <v>76</v>
      </c>
      <c r="E44" s="102" t="s">
        <v>100</v>
      </c>
      <c r="F44" s="100">
        <v>10</v>
      </c>
      <c r="G44" s="100"/>
      <c r="H44" s="100">
        <v>4</v>
      </c>
      <c r="I44" s="141">
        <f t="shared" si="1"/>
        <v>14</v>
      </c>
      <c r="J44" s="94">
        <v>4</v>
      </c>
      <c r="K44" s="100"/>
      <c r="L44" s="124" t="s">
        <v>101</v>
      </c>
      <c r="M44" s="125" t="s">
        <v>116</v>
      </c>
    </row>
    <row r="45" spans="1:15" x14ac:dyDescent="0.2">
      <c r="A45" s="123" t="s">
        <v>12</v>
      </c>
      <c r="B45" s="100">
        <v>91</v>
      </c>
      <c r="C45" s="101" t="s">
        <v>282</v>
      </c>
      <c r="D45" s="102" t="s">
        <v>106</v>
      </c>
      <c r="E45" s="102" t="s">
        <v>283</v>
      </c>
      <c r="F45" s="100">
        <v>13</v>
      </c>
      <c r="G45" s="100">
        <v>3</v>
      </c>
      <c r="H45" s="100"/>
      <c r="I45" s="141">
        <f t="shared" si="1"/>
        <v>16</v>
      </c>
      <c r="J45" s="94">
        <v>4</v>
      </c>
      <c r="K45" s="100"/>
      <c r="L45" s="124" t="s">
        <v>117</v>
      </c>
      <c r="M45" s="125" t="s">
        <v>109</v>
      </c>
    </row>
    <row r="46" spans="1:15" x14ac:dyDescent="0.2">
      <c r="A46" s="123" t="s">
        <v>12</v>
      </c>
      <c r="B46" s="100">
        <v>90</v>
      </c>
      <c r="C46" s="101" t="s">
        <v>277</v>
      </c>
      <c r="D46" s="102" t="s">
        <v>278</v>
      </c>
      <c r="E46" s="102" t="s">
        <v>279</v>
      </c>
      <c r="F46" s="100">
        <v>14</v>
      </c>
      <c r="G46" s="100"/>
      <c r="H46" s="100">
        <v>4</v>
      </c>
      <c r="I46" s="141">
        <f t="shared" si="1"/>
        <v>18</v>
      </c>
      <c r="J46" s="94">
        <v>15</v>
      </c>
      <c r="K46" s="100"/>
      <c r="L46" s="124" t="s">
        <v>108</v>
      </c>
      <c r="M46" s="125" t="s">
        <v>110</v>
      </c>
    </row>
    <row r="47" spans="1:15" x14ac:dyDescent="0.2">
      <c r="A47" s="126" t="s">
        <v>13</v>
      </c>
      <c r="B47" s="103">
        <v>73</v>
      </c>
      <c r="C47" s="104" t="s">
        <v>187</v>
      </c>
      <c r="D47" s="104" t="s">
        <v>118</v>
      </c>
      <c r="E47" s="104" t="s">
        <v>188</v>
      </c>
      <c r="F47" s="103">
        <v>0</v>
      </c>
      <c r="G47" s="103"/>
      <c r="H47" s="103">
        <v>4</v>
      </c>
      <c r="I47" s="141">
        <f t="shared" si="1"/>
        <v>4</v>
      </c>
      <c r="J47" s="94">
        <v>6</v>
      </c>
      <c r="K47" s="103"/>
      <c r="L47" s="127" t="s">
        <v>189</v>
      </c>
      <c r="M47" s="127" t="s">
        <v>110</v>
      </c>
    </row>
    <row r="48" spans="1:15" x14ac:dyDescent="0.2">
      <c r="A48" s="126" t="s">
        <v>13</v>
      </c>
      <c r="B48" s="103">
        <v>75</v>
      </c>
      <c r="C48" s="104" t="s">
        <v>103</v>
      </c>
      <c r="D48" s="104" t="s">
        <v>104</v>
      </c>
      <c r="E48" s="104" t="s">
        <v>105</v>
      </c>
      <c r="F48" s="103">
        <v>9</v>
      </c>
      <c r="G48" s="103">
        <v>4</v>
      </c>
      <c r="H48" s="103"/>
      <c r="I48" s="141">
        <f t="shared" si="1"/>
        <v>13</v>
      </c>
      <c r="J48" s="94">
        <v>4</v>
      </c>
      <c r="K48" s="103"/>
      <c r="L48" s="127" t="s">
        <v>182</v>
      </c>
      <c r="M48" s="127" t="s">
        <v>110</v>
      </c>
    </row>
    <row r="49" spans="1:14" x14ac:dyDescent="0.2">
      <c r="A49" s="126" t="s">
        <v>13</v>
      </c>
      <c r="B49" s="103">
        <v>82</v>
      </c>
      <c r="C49" s="104" t="s">
        <v>261</v>
      </c>
      <c r="D49" s="104" t="s">
        <v>58</v>
      </c>
      <c r="E49" s="104" t="s">
        <v>262</v>
      </c>
      <c r="F49" s="103">
        <v>13</v>
      </c>
      <c r="G49" s="103"/>
      <c r="H49" s="103">
        <v>6</v>
      </c>
      <c r="I49" s="141">
        <f t="shared" si="1"/>
        <v>19</v>
      </c>
      <c r="J49" s="94">
        <v>9</v>
      </c>
      <c r="K49" s="103"/>
      <c r="L49" s="127" t="s">
        <v>263</v>
      </c>
      <c r="M49" s="127" t="s">
        <v>119</v>
      </c>
    </row>
    <row r="50" spans="1:14" x14ac:dyDescent="0.2">
      <c r="A50" s="126" t="s">
        <v>13</v>
      </c>
      <c r="B50" s="103">
        <v>81</v>
      </c>
      <c r="C50" s="104" t="s">
        <v>153</v>
      </c>
      <c r="D50" s="104" t="s">
        <v>154</v>
      </c>
      <c r="E50" s="104" t="s">
        <v>123</v>
      </c>
      <c r="F50" s="103">
        <v>14</v>
      </c>
      <c r="G50" s="103"/>
      <c r="H50" s="103">
        <v>7</v>
      </c>
      <c r="I50" s="141">
        <f t="shared" si="1"/>
        <v>21</v>
      </c>
      <c r="J50" s="94">
        <v>15</v>
      </c>
      <c r="K50" s="103"/>
      <c r="L50" s="127" t="s">
        <v>155</v>
      </c>
      <c r="M50" s="127" t="s">
        <v>109</v>
      </c>
    </row>
    <row r="51" spans="1:14" x14ac:dyDescent="0.2">
      <c r="A51" s="126" t="s">
        <v>13</v>
      </c>
      <c r="B51" s="103">
        <v>88</v>
      </c>
      <c r="C51" s="104" t="s">
        <v>190</v>
      </c>
      <c r="D51" s="104" t="s">
        <v>191</v>
      </c>
      <c r="E51" s="104" t="s">
        <v>159</v>
      </c>
      <c r="F51" s="103">
        <v>16</v>
      </c>
      <c r="G51" s="103"/>
      <c r="H51" s="103">
        <v>7</v>
      </c>
      <c r="I51" s="141">
        <f t="shared" ref="I51:I72" si="2">SUM(F51:H51)</f>
        <v>23</v>
      </c>
      <c r="J51" s="94">
        <v>16</v>
      </c>
      <c r="K51" s="103"/>
      <c r="L51" s="127" t="s">
        <v>192</v>
      </c>
      <c r="M51" s="127" t="s">
        <v>119</v>
      </c>
    </row>
    <row r="52" spans="1:14" x14ac:dyDescent="0.2">
      <c r="A52" s="126" t="s">
        <v>13</v>
      </c>
      <c r="B52" s="103">
        <v>89</v>
      </c>
      <c r="C52" s="104" t="s">
        <v>114</v>
      </c>
      <c r="D52" s="104" t="s">
        <v>115</v>
      </c>
      <c r="E52" s="104" t="s">
        <v>163</v>
      </c>
      <c r="F52" s="103">
        <v>16</v>
      </c>
      <c r="G52" s="103"/>
      <c r="H52" s="103">
        <v>8</v>
      </c>
      <c r="I52" s="141">
        <f t="shared" si="2"/>
        <v>24</v>
      </c>
      <c r="J52" s="94">
        <v>13</v>
      </c>
      <c r="K52" s="103"/>
      <c r="L52" s="127" t="s">
        <v>227</v>
      </c>
      <c r="M52" s="127" t="s">
        <v>109</v>
      </c>
    </row>
    <row r="53" spans="1:14" x14ac:dyDescent="0.2">
      <c r="A53" s="126" t="s">
        <v>13</v>
      </c>
      <c r="B53" s="103">
        <v>77</v>
      </c>
      <c r="C53" s="104" t="s">
        <v>69</v>
      </c>
      <c r="D53" s="104" t="s">
        <v>67</v>
      </c>
      <c r="E53" s="104" t="s">
        <v>122</v>
      </c>
      <c r="F53" s="103">
        <v>15</v>
      </c>
      <c r="G53" s="103">
        <v>11</v>
      </c>
      <c r="H53" s="103"/>
      <c r="I53" s="141">
        <f t="shared" si="2"/>
        <v>26</v>
      </c>
      <c r="J53" s="94"/>
      <c r="K53" s="103"/>
      <c r="L53" s="127" t="s">
        <v>90</v>
      </c>
      <c r="M53" s="127" t="s">
        <v>109</v>
      </c>
    </row>
    <row r="54" spans="1:14" x14ac:dyDescent="0.2">
      <c r="A54" s="106" t="s">
        <v>14</v>
      </c>
      <c r="B54" s="105">
        <v>120</v>
      </c>
      <c r="C54" s="106" t="s">
        <v>143</v>
      </c>
      <c r="D54" s="107" t="s">
        <v>70</v>
      </c>
      <c r="E54" s="107" t="s">
        <v>163</v>
      </c>
      <c r="F54" s="105">
        <v>1</v>
      </c>
      <c r="G54" s="105">
        <v>2</v>
      </c>
      <c r="H54" s="105"/>
      <c r="I54" s="141">
        <f t="shared" si="2"/>
        <v>3</v>
      </c>
      <c r="J54" s="94"/>
      <c r="K54" s="105"/>
      <c r="L54" s="128" t="s">
        <v>164</v>
      </c>
      <c r="M54" s="129" t="s">
        <v>109</v>
      </c>
    </row>
    <row r="55" spans="1:14" x14ac:dyDescent="0.2">
      <c r="A55" s="106" t="s">
        <v>14</v>
      </c>
      <c r="B55" s="105">
        <v>122</v>
      </c>
      <c r="C55" s="106" t="s">
        <v>72</v>
      </c>
      <c r="D55" s="107" t="s">
        <v>71</v>
      </c>
      <c r="E55" s="107" t="s">
        <v>95</v>
      </c>
      <c r="F55" s="105">
        <v>4</v>
      </c>
      <c r="G55" s="105"/>
      <c r="H55" s="105">
        <v>1</v>
      </c>
      <c r="I55" s="141">
        <f t="shared" si="2"/>
        <v>5</v>
      </c>
      <c r="J55" s="94">
        <v>2</v>
      </c>
      <c r="K55" s="105"/>
      <c r="L55" s="128" t="s">
        <v>92</v>
      </c>
      <c r="M55" s="129" t="s">
        <v>109</v>
      </c>
    </row>
    <row r="56" spans="1:14" x14ac:dyDescent="0.2">
      <c r="A56" s="106" t="s">
        <v>14</v>
      </c>
      <c r="B56" s="105">
        <v>123</v>
      </c>
      <c r="C56" s="106" t="s">
        <v>78</v>
      </c>
      <c r="D56" s="107" t="s">
        <v>74</v>
      </c>
      <c r="E56" s="107" t="s">
        <v>95</v>
      </c>
      <c r="F56" s="105">
        <v>4</v>
      </c>
      <c r="G56" s="105">
        <v>5</v>
      </c>
      <c r="H56" s="105"/>
      <c r="I56" s="141">
        <f t="shared" si="2"/>
        <v>9</v>
      </c>
      <c r="J56" s="94">
        <v>8</v>
      </c>
      <c r="K56" s="105"/>
      <c r="L56" s="128" t="s">
        <v>93</v>
      </c>
      <c r="M56" s="129" t="s">
        <v>109</v>
      </c>
    </row>
    <row r="57" spans="1:14" x14ac:dyDescent="0.2">
      <c r="A57" s="106" t="s">
        <v>274</v>
      </c>
      <c r="B57" s="105">
        <v>121</v>
      </c>
      <c r="C57" s="106" t="s">
        <v>165</v>
      </c>
      <c r="D57" s="107" t="s">
        <v>166</v>
      </c>
      <c r="E57" s="107" t="s">
        <v>167</v>
      </c>
      <c r="F57" s="105">
        <v>10</v>
      </c>
      <c r="G57" s="105"/>
      <c r="H57" s="105">
        <v>1</v>
      </c>
      <c r="I57" s="141">
        <f t="shared" si="2"/>
        <v>11</v>
      </c>
      <c r="J57" s="94">
        <v>4</v>
      </c>
      <c r="K57" s="105"/>
      <c r="L57" s="128" t="s">
        <v>168</v>
      </c>
      <c r="M57" s="129" t="s">
        <v>169</v>
      </c>
    </row>
    <row r="58" spans="1:14" x14ac:dyDescent="0.2">
      <c r="A58" s="106" t="s">
        <v>14</v>
      </c>
      <c r="B58" s="105">
        <v>112</v>
      </c>
      <c r="C58" s="106" t="s">
        <v>83</v>
      </c>
      <c r="D58" s="107" t="s">
        <v>82</v>
      </c>
      <c r="E58" s="107" t="s">
        <v>95</v>
      </c>
      <c r="F58" s="105">
        <v>13</v>
      </c>
      <c r="G58" s="105"/>
      <c r="H58" s="105">
        <v>2</v>
      </c>
      <c r="I58" s="141">
        <f t="shared" si="2"/>
        <v>15</v>
      </c>
      <c r="J58" s="94">
        <v>5</v>
      </c>
      <c r="K58" s="105"/>
      <c r="L58" s="128" t="s">
        <v>94</v>
      </c>
      <c r="M58" s="129" t="s">
        <v>109</v>
      </c>
      <c r="N58" s="112" t="s">
        <v>291</v>
      </c>
    </row>
    <row r="59" spans="1:14" x14ac:dyDescent="0.2">
      <c r="A59" s="106" t="s">
        <v>14</v>
      </c>
      <c r="B59" s="105">
        <v>114</v>
      </c>
      <c r="C59" s="106" t="s">
        <v>269</v>
      </c>
      <c r="D59" s="107" t="s">
        <v>77</v>
      </c>
      <c r="E59" s="107" t="s">
        <v>112</v>
      </c>
      <c r="F59" s="105">
        <v>12</v>
      </c>
      <c r="G59" s="105">
        <v>3</v>
      </c>
      <c r="H59" s="105"/>
      <c r="I59" s="141">
        <f t="shared" si="2"/>
        <v>15</v>
      </c>
      <c r="J59" s="94"/>
      <c r="K59" s="105"/>
      <c r="L59" s="128" t="s">
        <v>270</v>
      </c>
      <c r="M59" s="129" t="s">
        <v>109</v>
      </c>
      <c r="N59" s="112" t="s">
        <v>292</v>
      </c>
    </row>
    <row r="60" spans="1:14" x14ac:dyDescent="0.2">
      <c r="A60" s="106" t="s">
        <v>14</v>
      </c>
      <c r="B60" s="105">
        <v>116</v>
      </c>
      <c r="C60" s="106" t="s">
        <v>141</v>
      </c>
      <c r="D60" s="107" t="s">
        <v>139</v>
      </c>
      <c r="E60" s="107" t="s">
        <v>95</v>
      </c>
      <c r="F60" s="105">
        <v>12</v>
      </c>
      <c r="G60" s="105"/>
      <c r="H60" s="105">
        <v>3</v>
      </c>
      <c r="I60" s="141">
        <f t="shared" si="2"/>
        <v>15</v>
      </c>
      <c r="J60" s="94">
        <v>8</v>
      </c>
      <c r="K60" s="105"/>
      <c r="L60" s="128" t="s">
        <v>199</v>
      </c>
      <c r="M60" s="129" t="s">
        <v>109</v>
      </c>
      <c r="N60" s="112" t="s">
        <v>293</v>
      </c>
    </row>
    <row r="61" spans="1:14" x14ac:dyDescent="0.2">
      <c r="A61" s="106" t="s">
        <v>14</v>
      </c>
      <c r="B61" s="105">
        <v>119</v>
      </c>
      <c r="C61" s="106" t="s">
        <v>172</v>
      </c>
      <c r="D61" s="107" t="s">
        <v>173</v>
      </c>
      <c r="E61" s="107" t="s">
        <v>124</v>
      </c>
      <c r="F61" s="105">
        <v>15</v>
      </c>
      <c r="G61" s="105">
        <v>6</v>
      </c>
      <c r="H61" s="105"/>
      <c r="I61" s="141">
        <f t="shared" si="2"/>
        <v>21</v>
      </c>
      <c r="J61" s="94">
        <v>7</v>
      </c>
      <c r="K61" s="105"/>
      <c r="L61" s="128" t="s">
        <v>174</v>
      </c>
      <c r="M61" s="129" t="s">
        <v>109</v>
      </c>
    </row>
    <row r="62" spans="1:14" x14ac:dyDescent="0.2">
      <c r="A62" s="106" t="s">
        <v>14</v>
      </c>
      <c r="B62" s="105">
        <v>124</v>
      </c>
      <c r="C62" s="106" t="s">
        <v>255</v>
      </c>
      <c r="D62" s="107" t="s">
        <v>256</v>
      </c>
      <c r="E62" s="107" t="s">
        <v>183</v>
      </c>
      <c r="F62" s="105">
        <v>24</v>
      </c>
      <c r="G62" s="105">
        <v>13</v>
      </c>
      <c r="H62" s="105"/>
      <c r="I62" s="141">
        <f t="shared" si="2"/>
        <v>37</v>
      </c>
      <c r="J62" s="94">
        <v>13</v>
      </c>
      <c r="K62" s="105"/>
      <c r="L62" s="128" t="s">
        <v>264</v>
      </c>
      <c r="M62" s="129" t="s">
        <v>109</v>
      </c>
      <c r="N62" s="112" t="s">
        <v>294</v>
      </c>
    </row>
    <row r="63" spans="1:14" x14ac:dyDescent="0.2">
      <c r="A63" s="106" t="s">
        <v>14</v>
      </c>
      <c r="B63" s="105">
        <v>115</v>
      </c>
      <c r="C63" s="106" t="s">
        <v>149</v>
      </c>
      <c r="D63" s="107" t="s">
        <v>60</v>
      </c>
      <c r="E63" s="107" t="s">
        <v>124</v>
      </c>
      <c r="F63" s="105">
        <v>23</v>
      </c>
      <c r="G63" s="105">
        <v>14</v>
      </c>
      <c r="H63" s="105"/>
      <c r="I63" s="141">
        <f t="shared" si="2"/>
        <v>37</v>
      </c>
      <c r="J63" s="94">
        <v>14</v>
      </c>
      <c r="K63" s="105"/>
      <c r="L63" s="128" t="s">
        <v>171</v>
      </c>
      <c r="M63" s="129" t="s">
        <v>109</v>
      </c>
      <c r="N63" s="112" t="s">
        <v>295</v>
      </c>
    </row>
    <row r="64" spans="1:14" x14ac:dyDescent="0.2">
      <c r="A64" s="106" t="s">
        <v>14</v>
      </c>
      <c r="B64" s="105">
        <v>117</v>
      </c>
      <c r="C64" s="106" t="s">
        <v>141</v>
      </c>
      <c r="D64" s="107" t="s">
        <v>140</v>
      </c>
      <c r="E64" s="107" t="s">
        <v>95</v>
      </c>
      <c r="F64" s="105">
        <v>23</v>
      </c>
      <c r="G64" s="105">
        <v>16</v>
      </c>
      <c r="H64" s="105"/>
      <c r="I64" s="141">
        <f t="shared" si="2"/>
        <v>39</v>
      </c>
      <c r="J64" s="94">
        <v>17</v>
      </c>
      <c r="K64" s="105"/>
      <c r="L64" s="128" t="s">
        <v>198</v>
      </c>
      <c r="M64" s="129" t="s">
        <v>109</v>
      </c>
    </row>
    <row r="65" spans="1:13" x14ac:dyDescent="0.2">
      <c r="A65" s="130" t="s">
        <v>46</v>
      </c>
      <c r="B65" s="131">
        <v>86</v>
      </c>
      <c r="C65" s="108" t="s">
        <v>62</v>
      </c>
      <c r="D65" s="130" t="s">
        <v>63</v>
      </c>
      <c r="E65" s="130" t="s">
        <v>124</v>
      </c>
      <c r="F65" s="131">
        <v>1</v>
      </c>
      <c r="G65" s="131"/>
      <c r="H65" s="131">
        <v>0</v>
      </c>
      <c r="I65" s="141">
        <f t="shared" si="2"/>
        <v>1</v>
      </c>
      <c r="J65" s="94">
        <v>5</v>
      </c>
      <c r="K65" s="131"/>
      <c r="L65" s="132" t="s">
        <v>242</v>
      </c>
      <c r="M65" s="132" t="s">
        <v>109</v>
      </c>
    </row>
    <row r="66" spans="1:13" x14ac:dyDescent="0.2">
      <c r="A66" s="130" t="s">
        <v>46</v>
      </c>
      <c r="B66" s="131">
        <v>92</v>
      </c>
      <c r="C66" s="108" t="s">
        <v>161</v>
      </c>
      <c r="D66" s="130" t="s">
        <v>68</v>
      </c>
      <c r="E66" s="130" t="s">
        <v>159</v>
      </c>
      <c r="F66" s="131">
        <v>7</v>
      </c>
      <c r="G66" s="131"/>
      <c r="H66" s="131">
        <v>0</v>
      </c>
      <c r="I66" s="141">
        <f t="shared" si="2"/>
        <v>7</v>
      </c>
      <c r="J66" s="94">
        <v>3</v>
      </c>
      <c r="K66" s="131"/>
      <c r="L66" s="132" t="s">
        <v>162</v>
      </c>
      <c r="M66" s="132" t="s">
        <v>119</v>
      </c>
    </row>
    <row r="67" spans="1:13" x14ac:dyDescent="0.2">
      <c r="A67" s="130" t="s">
        <v>46</v>
      </c>
      <c r="B67" s="131">
        <v>80</v>
      </c>
      <c r="C67" s="108" t="s">
        <v>64</v>
      </c>
      <c r="D67" s="130" t="s">
        <v>59</v>
      </c>
      <c r="E67" s="130" t="s">
        <v>183</v>
      </c>
      <c r="F67" s="131">
        <v>7</v>
      </c>
      <c r="G67" s="131"/>
      <c r="H67" s="131">
        <v>4</v>
      </c>
      <c r="I67" s="141">
        <f t="shared" si="2"/>
        <v>11</v>
      </c>
      <c r="J67" s="94">
        <v>7</v>
      </c>
      <c r="K67" s="131"/>
      <c r="L67" s="132" t="s">
        <v>184</v>
      </c>
      <c r="M67" s="132" t="s">
        <v>109</v>
      </c>
    </row>
    <row r="68" spans="1:13" x14ac:dyDescent="0.2">
      <c r="A68" s="130" t="s">
        <v>46</v>
      </c>
      <c r="B68" s="131">
        <v>78</v>
      </c>
      <c r="C68" s="108" t="s">
        <v>175</v>
      </c>
      <c r="D68" s="130" t="s">
        <v>58</v>
      </c>
      <c r="E68" s="130" t="s">
        <v>123</v>
      </c>
      <c r="F68" s="131">
        <v>4</v>
      </c>
      <c r="G68" s="131">
        <v>9</v>
      </c>
      <c r="H68" s="131"/>
      <c r="I68" s="141">
        <f>SUM(F68:H68)</f>
        <v>13</v>
      </c>
      <c r="J68" s="94"/>
      <c r="K68" s="131"/>
      <c r="L68" s="132" t="s">
        <v>176</v>
      </c>
      <c r="M68" s="132" t="s">
        <v>109</v>
      </c>
    </row>
    <row r="69" spans="1:13" x14ac:dyDescent="0.2">
      <c r="A69" s="130" t="s">
        <v>47</v>
      </c>
      <c r="B69" s="131">
        <v>113</v>
      </c>
      <c r="C69" s="108" t="s">
        <v>128</v>
      </c>
      <c r="D69" s="130" t="s">
        <v>81</v>
      </c>
      <c r="E69" s="130" t="s">
        <v>98</v>
      </c>
      <c r="F69" s="131">
        <v>1</v>
      </c>
      <c r="G69" s="131">
        <v>0</v>
      </c>
      <c r="H69" s="131"/>
      <c r="I69" s="141">
        <f>SUM(F69:H69)</f>
        <v>1</v>
      </c>
      <c r="J69" s="94">
        <v>1</v>
      </c>
      <c r="K69" s="131"/>
      <c r="L69" s="132" t="s">
        <v>99</v>
      </c>
      <c r="M69" s="132" t="s">
        <v>109</v>
      </c>
    </row>
    <row r="70" spans="1:13" x14ac:dyDescent="0.2">
      <c r="A70" s="130" t="s">
        <v>47</v>
      </c>
      <c r="B70" s="131">
        <v>118</v>
      </c>
      <c r="C70" s="108" t="s">
        <v>129</v>
      </c>
      <c r="D70" s="130" t="s">
        <v>80</v>
      </c>
      <c r="E70" s="130" t="s">
        <v>96</v>
      </c>
      <c r="F70" s="131">
        <v>4</v>
      </c>
      <c r="G70" s="131"/>
      <c r="H70" s="131">
        <v>0</v>
      </c>
      <c r="I70" s="141">
        <f>SUM(F70:H70)</f>
        <v>4</v>
      </c>
      <c r="J70" s="94">
        <v>1</v>
      </c>
      <c r="K70" s="131"/>
      <c r="L70" s="132" t="s">
        <v>97</v>
      </c>
      <c r="M70" s="132" t="s">
        <v>109</v>
      </c>
    </row>
    <row r="71" spans="1:13" x14ac:dyDescent="0.2">
      <c r="A71" s="130" t="s">
        <v>47</v>
      </c>
      <c r="B71" s="131">
        <v>125</v>
      </c>
      <c r="C71" s="108" t="s">
        <v>158</v>
      </c>
      <c r="D71" s="130" t="s">
        <v>68</v>
      </c>
      <c r="E71" s="130" t="s">
        <v>159</v>
      </c>
      <c r="F71" s="131">
        <v>10</v>
      </c>
      <c r="G71" s="131"/>
      <c r="H71" s="131">
        <v>1</v>
      </c>
      <c r="I71" s="141">
        <f t="shared" si="2"/>
        <v>11</v>
      </c>
      <c r="J71" s="94">
        <v>4</v>
      </c>
      <c r="K71" s="131"/>
      <c r="L71" s="132" t="s">
        <v>160</v>
      </c>
      <c r="M71" s="132" t="s">
        <v>119</v>
      </c>
    </row>
    <row r="72" spans="1:13" x14ac:dyDescent="0.2">
      <c r="A72" s="130" t="s">
        <v>47</v>
      </c>
      <c r="B72" s="131">
        <v>111</v>
      </c>
      <c r="C72" s="108" t="s">
        <v>138</v>
      </c>
      <c r="D72" s="130" t="s">
        <v>77</v>
      </c>
      <c r="E72" s="130" t="s">
        <v>96</v>
      </c>
      <c r="F72" s="131">
        <v>17</v>
      </c>
      <c r="G72" s="131"/>
      <c r="H72" s="131">
        <v>2</v>
      </c>
      <c r="I72" s="141">
        <f t="shared" si="2"/>
        <v>19</v>
      </c>
      <c r="J72" s="94">
        <v>5</v>
      </c>
      <c r="K72" s="131"/>
      <c r="L72" s="132" t="s">
        <v>194</v>
      </c>
      <c r="M72" s="132" t="s">
        <v>109</v>
      </c>
    </row>
    <row r="73" spans="1:13" x14ac:dyDescent="0.2">
      <c r="A73" s="133"/>
      <c r="B73" s="133"/>
      <c r="C73" s="133"/>
      <c r="D73" s="133"/>
      <c r="E73" s="133"/>
      <c r="F73" s="134"/>
      <c r="G73" s="134"/>
      <c r="H73" s="134"/>
      <c r="I73" s="133"/>
      <c r="J73" s="133"/>
      <c r="K73" s="134"/>
      <c r="L73" s="135"/>
      <c r="M73" s="135"/>
    </row>
  </sheetData>
  <autoFilter ref="A1:P73">
    <sortState ref="A47:P53">
      <sortCondition ref="I1:I73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U10" sqref="U10"/>
    </sheetView>
  </sheetViews>
  <sheetFormatPr defaultColWidth="11.42578125" defaultRowHeight="15.75" x14ac:dyDescent="0.25"/>
  <cols>
    <col min="1" max="1" width="22.140625" style="1" bestFit="1" customWidth="1"/>
    <col min="2" max="2" width="16.42578125" style="5" customWidth="1"/>
    <col min="3" max="3" width="12.5703125" style="5" customWidth="1"/>
    <col min="4" max="5" width="10" style="5" customWidth="1"/>
    <col min="6" max="6" width="7.7109375" style="1" customWidth="1"/>
    <col min="7" max="7" width="7.42578125" style="1" customWidth="1"/>
    <col min="8" max="8" width="10.140625" style="1" customWidth="1"/>
    <col min="9" max="9" width="10.85546875" style="1" customWidth="1"/>
    <col min="10" max="10" width="10.42578125" style="1" customWidth="1"/>
    <col min="11" max="11" width="11.140625" style="1" customWidth="1"/>
    <col min="12" max="12" width="10.5703125" style="1" customWidth="1"/>
    <col min="13" max="13" width="12.85546875" style="1" hidden="1" customWidth="1"/>
    <col min="14" max="14" width="11.42578125" style="1" hidden="1" customWidth="1"/>
    <col min="15" max="16384" width="11.42578125" style="1"/>
  </cols>
  <sheetData>
    <row r="1" spans="1:14" ht="26.25" x14ac:dyDescent="0.4">
      <c r="C1" s="142" t="s">
        <v>31</v>
      </c>
      <c r="D1" s="142"/>
      <c r="E1" s="142"/>
      <c r="F1" s="142"/>
      <c r="G1" s="142"/>
      <c r="H1" s="142"/>
      <c r="I1" s="142"/>
    </row>
    <row r="2" spans="1:14" ht="14.25" customHeight="1" x14ac:dyDescent="0.4">
      <c r="C2" s="59"/>
      <c r="D2" s="59"/>
      <c r="E2" s="59"/>
      <c r="F2" s="20"/>
      <c r="G2" s="20"/>
      <c r="H2" s="20"/>
      <c r="I2" s="20"/>
    </row>
    <row r="3" spans="1:14" ht="15" customHeight="1" x14ac:dyDescent="0.25">
      <c r="A3" s="2"/>
      <c r="B3" s="60"/>
      <c r="C3" s="146" t="s">
        <v>27</v>
      </c>
      <c r="D3" s="147"/>
      <c r="E3" s="147"/>
      <c r="F3" s="147"/>
      <c r="G3" s="147"/>
      <c r="H3" s="147"/>
      <c r="I3" s="148"/>
      <c r="J3" s="21"/>
      <c r="L3" s="2"/>
      <c r="M3" s="3"/>
      <c r="N3" s="3"/>
    </row>
    <row r="4" spans="1:14" s="9" customFormat="1" ht="50.25" customHeight="1" x14ac:dyDescent="0.25">
      <c r="A4" s="10" t="s">
        <v>19</v>
      </c>
      <c r="B4" s="39" t="s">
        <v>21</v>
      </c>
      <c r="C4" s="22" t="s">
        <v>0</v>
      </c>
      <c r="D4" s="68" t="s">
        <v>42</v>
      </c>
      <c r="E4" s="13" t="s">
        <v>11</v>
      </c>
      <c r="F4" s="13" t="s">
        <v>13</v>
      </c>
      <c r="G4" s="13" t="s">
        <v>12</v>
      </c>
      <c r="H4" s="13" t="s">
        <v>14</v>
      </c>
      <c r="I4" s="23" t="s">
        <v>20</v>
      </c>
      <c r="J4" s="30" t="s">
        <v>22</v>
      </c>
      <c r="K4" s="11" t="s">
        <v>28</v>
      </c>
      <c r="L4" s="12" t="s">
        <v>29</v>
      </c>
      <c r="M4" s="7"/>
      <c r="N4" s="8"/>
    </row>
    <row r="5" spans="1:14" s="9" customFormat="1" ht="20.100000000000001" customHeight="1" x14ac:dyDescent="0.25">
      <c r="A5" s="14" t="s">
        <v>23</v>
      </c>
      <c r="B5" s="36">
        <v>71</v>
      </c>
      <c r="C5" s="24">
        <v>4</v>
      </c>
      <c r="D5" s="69">
        <v>7</v>
      </c>
      <c r="E5" s="15">
        <v>15</v>
      </c>
      <c r="F5" s="15">
        <v>11</v>
      </c>
      <c r="G5" s="15">
        <v>17</v>
      </c>
      <c r="H5" s="15">
        <v>15</v>
      </c>
      <c r="I5" s="25">
        <v>9</v>
      </c>
      <c r="J5" s="42">
        <v>11</v>
      </c>
      <c r="K5" s="43">
        <v>1645</v>
      </c>
      <c r="L5" s="44"/>
      <c r="M5" s="8"/>
      <c r="N5" s="8"/>
    </row>
    <row r="6" spans="1:14" s="9" customFormat="1" ht="20.100000000000001" customHeight="1" x14ac:dyDescent="0.25">
      <c r="A6" s="16" t="s">
        <v>43</v>
      </c>
      <c r="B6" s="37">
        <v>50</v>
      </c>
      <c r="C6" s="26">
        <v>13</v>
      </c>
      <c r="D6" s="70">
        <v>5</v>
      </c>
      <c r="E6" s="17">
        <v>11</v>
      </c>
      <c r="F6" s="17">
        <v>5</v>
      </c>
      <c r="G6" s="17">
        <v>6</v>
      </c>
      <c r="H6" s="17">
        <v>9</v>
      </c>
      <c r="I6" s="27">
        <v>3</v>
      </c>
      <c r="J6" s="45">
        <v>10</v>
      </c>
      <c r="K6" s="34">
        <v>676</v>
      </c>
      <c r="L6" s="46"/>
    </row>
    <row r="7" spans="1:14" s="9" customFormat="1" ht="20.100000000000001" customHeight="1" x14ac:dyDescent="0.25">
      <c r="A7" s="16" t="s">
        <v>25</v>
      </c>
      <c r="B7" s="37">
        <v>79</v>
      </c>
      <c r="C7" s="26">
        <v>3</v>
      </c>
      <c r="D7" s="70">
        <v>6</v>
      </c>
      <c r="E7" s="17">
        <v>15</v>
      </c>
      <c r="F7" s="17">
        <v>11</v>
      </c>
      <c r="G7" s="17">
        <v>14</v>
      </c>
      <c r="H7" s="17">
        <v>23</v>
      </c>
      <c r="I7" s="27">
        <v>9</v>
      </c>
      <c r="J7" s="45">
        <v>10</v>
      </c>
      <c r="K7" s="34">
        <v>1357</v>
      </c>
      <c r="L7" s="46"/>
    </row>
    <row r="8" spans="1:14" s="9" customFormat="1" ht="20.100000000000001" customHeight="1" x14ac:dyDescent="0.25">
      <c r="A8" s="16" t="s">
        <v>44</v>
      </c>
      <c r="B8" s="37">
        <v>77</v>
      </c>
      <c r="C8" s="26">
        <v>10</v>
      </c>
      <c r="D8" s="70">
        <v>3</v>
      </c>
      <c r="E8" s="17">
        <v>13</v>
      </c>
      <c r="F8" s="17">
        <v>14</v>
      </c>
      <c r="G8" s="17">
        <v>15</v>
      </c>
      <c r="H8" s="17">
        <v>15</v>
      </c>
      <c r="I8" s="27">
        <v>13</v>
      </c>
      <c r="J8" s="45">
        <v>12</v>
      </c>
      <c r="K8" s="34">
        <v>2492</v>
      </c>
      <c r="L8" s="46"/>
    </row>
    <row r="9" spans="1:14" s="9" customFormat="1" ht="20.100000000000001" customHeight="1" x14ac:dyDescent="0.25">
      <c r="A9" s="82" t="s">
        <v>45</v>
      </c>
      <c r="B9" s="37"/>
      <c r="C9" s="26"/>
      <c r="D9" s="70"/>
      <c r="E9" s="17"/>
      <c r="F9" s="17"/>
      <c r="G9" s="17"/>
      <c r="H9" s="17"/>
      <c r="I9" s="27"/>
      <c r="J9" s="45"/>
      <c r="K9" s="34"/>
      <c r="L9" s="46"/>
    </row>
    <row r="10" spans="1:14" s="9" customFormat="1" ht="20.100000000000001" customHeight="1" x14ac:dyDescent="0.25">
      <c r="A10" s="16" t="s">
        <v>24</v>
      </c>
      <c r="B10" s="37">
        <v>25</v>
      </c>
      <c r="C10" s="26">
        <v>5</v>
      </c>
      <c r="D10" s="70">
        <v>0</v>
      </c>
      <c r="E10" s="17">
        <v>7</v>
      </c>
      <c r="F10" s="17">
        <v>5</v>
      </c>
      <c r="G10" s="17">
        <v>3</v>
      </c>
      <c r="H10" s="17">
        <v>5</v>
      </c>
      <c r="I10" s="27">
        <v>2</v>
      </c>
      <c r="J10" s="45">
        <v>10</v>
      </c>
      <c r="K10" s="34">
        <v>830</v>
      </c>
      <c r="L10" s="46"/>
    </row>
    <row r="11" spans="1:14" s="9" customFormat="1" ht="20.100000000000001" customHeight="1" x14ac:dyDescent="0.25">
      <c r="A11" s="18"/>
      <c r="B11" s="38"/>
      <c r="C11" s="28"/>
      <c r="D11" s="71"/>
      <c r="E11" s="19"/>
      <c r="F11" s="19"/>
      <c r="G11" s="19"/>
      <c r="H11" s="19"/>
      <c r="I11" s="29"/>
      <c r="J11" s="47"/>
      <c r="K11" s="35"/>
      <c r="L11" s="48"/>
    </row>
    <row r="12" spans="1:14" ht="31.5" customHeight="1" x14ac:dyDescent="0.25">
      <c r="A12" s="49" t="s">
        <v>33</v>
      </c>
      <c r="B12" s="50">
        <f t="shared" ref="B12:I12" si="0">AVERAGE(B5:B11)</f>
        <v>60.4</v>
      </c>
      <c r="C12" s="54">
        <f t="shared" si="0"/>
        <v>7</v>
      </c>
      <c r="D12" s="54">
        <f t="shared" si="0"/>
        <v>4.2</v>
      </c>
      <c r="E12" s="50">
        <f t="shared" si="0"/>
        <v>12.2</v>
      </c>
      <c r="F12" s="50">
        <f t="shared" si="0"/>
        <v>9.1999999999999993</v>
      </c>
      <c r="G12" s="50">
        <f t="shared" si="0"/>
        <v>11</v>
      </c>
      <c r="H12" s="50">
        <f t="shared" si="0"/>
        <v>13.4</v>
      </c>
      <c r="I12" s="53">
        <f t="shared" si="0"/>
        <v>7.2</v>
      </c>
      <c r="J12" s="51"/>
      <c r="K12" s="51"/>
      <c r="L12" s="52"/>
    </row>
    <row r="13" spans="1:14" ht="31.5" customHeight="1" x14ac:dyDescent="0.25">
      <c r="A13" s="55"/>
      <c r="B13" s="56"/>
      <c r="C13" s="56"/>
      <c r="D13" s="56"/>
      <c r="E13" s="56"/>
      <c r="F13" s="56"/>
      <c r="G13" s="56"/>
      <c r="H13" s="56"/>
      <c r="I13" s="56"/>
      <c r="J13" s="57"/>
      <c r="K13" s="57"/>
      <c r="L13" s="58"/>
    </row>
    <row r="14" spans="1:14" ht="26.25" x14ac:dyDescent="0.4">
      <c r="A14" s="4"/>
      <c r="B14" s="142" t="s">
        <v>32</v>
      </c>
      <c r="C14" s="142"/>
      <c r="D14" s="142"/>
      <c r="E14" s="142"/>
      <c r="F14" s="142"/>
      <c r="G14" s="142"/>
      <c r="H14" s="142"/>
      <c r="I14" s="142"/>
      <c r="J14" s="142"/>
      <c r="K14" s="5"/>
      <c r="L14" s="6"/>
    </row>
    <row r="15" spans="1:14" ht="11.25" customHeight="1" x14ac:dyDescent="0.25">
      <c r="A15" s="4"/>
      <c r="F15" s="5"/>
      <c r="G15" s="5"/>
      <c r="H15" s="5"/>
      <c r="I15" s="5"/>
      <c r="J15" s="5"/>
      <c r="K15" s="5"/>
      <c r="L15" s="6"/>
    </row>
    <row r="16" spans="1:14" ht="14.45" customHeight="1" x14ac:dyDescent="0.25">
      <c r="A16" s="2"/>
      <c r="B16" s="60"/>
      <c r="C16" s="143" t="s">
        <v>27</v>
      </c>
      <c r="D16" s="144"/>
      <c r="E16" s="144"/>
      <c r="F16" s="144"/>
      <c r="G16" s="144"/>
      <c r="H16" s="144"/>
      <c r="I16" s="145"/>
      <c r="J16" s="21"/>
      <c r="L16" s="2"/>
    </row>
    <row r="17" spans="1:14" s="9" customFormat="1" ht="47.25" customHeight="1" x14ac:dyDescent="0.25">
      <c r="A17" s="10" t="s">
        <v>19</v>
      </c>
      <c r="B17" s="39" t="s">
        <v>26</v>
      </c>
      <c r="C17" s="22" t="s">
        <v>0</v>
      </c>
      <c r="D17" s="68" t="s">
        <v>42</v>
      </c>
      <c r="E17" s="13" t="s">
        <v>11</v>
      </c>
      <c r="F17" s="13" t="s">
        <v>13</v>
      </c>
      <c r="G17" s="13" t="s">
        <v>12</v>
      </c>
      <c r="H17" s="13" t="s">
        <v>14</v>
      </c>
      <c r="I17" s="23" t="s">
        <v>20</v>
      </c>
      <c r="J17" s="23" t="s">
        <v>151</v>
      </c>
      <c r="K17" s="30" t="s">
        <v>22</v>
      </c>
      <c r="L17" s="11" t="s">
        <v>28</v>
      </c>
      <c r="M17" s="12" t="s">
        <v>152</v>
      </c>
      <c r="N17" s="86" t="s">
        <v>150</v>
      </c>
    </row>
    <row r="18" spans="1:14" s="9" customFormat="1" ht="20.100000000000001" customHeight="1" x14ac:dyDescent="0.25">
      <c r="A18" s="16" t="s">
        <v>23</v>
      </c>
      <c r="B18" s="37">
        <v>49</v>
      </c>
      <c r="C18" s="26">
        <v>3</v>
      </c>
      <c r="D18" s="70">
        <v>5</v>
      </c>
      <c r="E18" s="17">
        <v>12</v>
      </c>
      <c r="F18" s="17">
        <v>7</v>
      </c>
      <c r="G18" s="17">
        <v>6</v>
      </c>
      <c r="H18" s="17">
        <v>9</v>
      </c>
      <c r="I18" s="27">
        <v>5</v>
      </c>
      <c r="J18" s="27">
        <v>2</v>
      </c>
      <c r="K18" s="40">
        <v>11</v>
      </c>
      <c r="L18" s="31">
        <v>1645</v>
      </c>
      <c r="M18" s="32"/>
      <c r="N18" s="85"/>
    </row>
    <row r="19" spans="1:14" s="9" customFormat="1" ht="20.100000000000001" customHeight="1" x14ac:dyDescent="0.25">
      <c r="A19" s="16" t="s">
        <v>43</v>
      </c>
      <c r="B19" s="37">
        <v>35</v>
      </c>
      <c r="C19" s="26">
        <v>6</v>
      </c>
      <c r="D19" s="70">
        <v>3</v>
      </c>
      <c r="E19" s="17">
        <v>9</v>
      </c>
      <c r="F19" s="17">
        <v>5</v>
      </c>
      <c r="G19" s="17">
        <v>3</v>
      </c>
      <c r="H19" s="17">
        <v>4</v>
      </c>
      <c r="I19" s="27">
        <v>3</v>
      </c>
      <c r="J19" s="27">
        <v>1</v>
      </c>
      <c r="K19" s="40">
        <v>10</v>
      </c>
      <c r="L19" s="31">
        <v>676</v>
      </c>
      <c r="M19" s="32"/>
      <c r="N19" s="85"/>
    </row>
    <row r="20" spans="1:14" s="9" customFormat="1" ht="20.100000000000001" customHeight="1" x14ac:dyDescent="0.25">
      <c r="A20" s="16" t="s">
        <v>25</v>
      </c>
      <c r="B20" s="37">
        <v>51</v>
      </c>
      <c r="C20" s="26">
        <v>2</v>
      </c>
      <c r="D20" s="70">
        <v>5</v>
      </c>
      <c r="E20" s="17">
        <v>12</v>
      </c>
      <c r="F20" s="17">
        <v>6</v>
      </c>
      <c r="G20" s="17">
        <v>4</v>
      </c>
      <c r="H20" s="17">
        <v>12</v>
      </c>
      <c r="I20" s="27">
        <v>5</v>
      </c>
      <c r="J20" s="27">
        <v>6</v>
      </c>
      <c r="K20" s="40">
        <v>10</v>
      </c>
      <c r="L20" s="31">
        <v>1357</v>
      </c>
      <c r="M20" s="32"/>
      <c r="N20" s="85"/>
    </row>
    <row r="21" spans="1:14" s="9" customFormat="1" ht="20.100000000000001" customHeight="1" x14ac:dyDescent="0.25">
      <c r="A21" s="16" t="s">
        <v>44</v>
      </c>
      <c r="B21" s="37">
        <v>53</v>
      </c>
      <c r="C21" s="26">
        <v>6</v>
      </c>
      <c r="D21" s="70">
        <v>3</v>
      </c>
      <c r="E21" s="17">
        <v>8</v>
      </c>
      <c r="F21" s="17">
        <v>7</v>
      </c>
      <c r="G21" s="17">
        <v>4</v>
      </c>
      <c r="H21" s="17">
        <v>12</v>
      </c>
      <c r="I21" s="27">
        <v>6</v>
      </c>
      <c r="J21" s="27">
        <v>7</v>
      </c>
      <c r="K21" s="40">
        <v>12</v>
      </c>
      <c r="L21" s="31">
        <v>2492</v>
      </c>
      <c r="M21" s="32"/>
      <c r="N21" s="85"/>
    </row>
    <row r="22" spans="1:14" s="9" customFormat="1" ht="20.100000000000001" customHeight="1" x14ac:dyDescent="0.25">
      <c r="A22" s="82" t="s">
        <v>45</v>
      </c>
      <c r="B22" s="37"/>
      <c r="C22" s="26"/>
      <c r="D22" s="70"/>
      <c r="E22" s="17"/>
      <c r="F22" s="17"/>
      <c r="G22" s="17"/>
      <c r="H22" s="17"/>
      <c r="I22" s="27"/>
      <c r="J22" s="27"/>
      <c r="K22" s="40"/>
      <c r="L22" s="31"/>
      <c r="M22" s="32"/>
      <c r="N22" s="85"/>
    </row>
    <row r="23" spans="1:14" s="9" customFormat="1" ht="20.100000000000001" customHeight="1" x14ac:dyDescent="0.25">
      <c r="A23" s="16" t="s">
        <v>24</v>
      </c>
      <c r="B23" s="37">
        <v>25</v>
      </c>
      <c r="C23" s="26">
        <v>5</v>
      </c>
      <c r="D23" s="70">
        <v>0</v>
      </c>
      <c r="E23" s="17">
        <v>7</v>
      </c>
      <c r="F23" s="17">
        <v>5</v>
      </c>
      <c r="G23" s="17">
        <v>3</v>
      </c>
      <c r="H23" s="17">
        <v>5</v>
      </c>
      <c r="I23" s="27">
        <v>2</v>
      </c>
      <c r="J23" s="27">
        <v>1</v>
      </c>
      <c r="K23" s="40">
        <v>10</v>
      </c>
      <c r="L23" s="31">
        <v>830</v>
      </c>
      <c r="M23" s="32"/>
      <c r="N23" s="85"/>
    </row>
    <row r="24" spans="1:14" s="9" customFormat="1" ht="20.100000000000001" customHeight="1" x14ac:dyDescent="0.25">
      <c r="A24" s="18"/>
      <c r="B24" s="38"/>
      <c r="C24" s="28"/>
      <c r="D24" s="71"/>
      <c r="E24" s="19"/>
      <c r="F24" s="19"/>
      <c r="G24" s="19"/>
      <c r="H24" s="19"/>
      <c r="I24" s="29"/>
      <c r="J24" s="29"/>
      <c r="K24" s="41"/>
      <c r="L24" s="33"/>
      <c r="M24" s="32"/>
      <c r="N24" s="85"/>
    </row>
    <row r="25" spans="1:14" ht="31.5" customHeight="1" x14ac:dyDescent="0.25">
      <c r="A25" s="74" t="s">
        <v>33</v>
      </c>
      <c r="B25" s="75">
        <f>SUBTOTAL(101,Tableau3[NB ENGAGES LR])</f>
        <v>42.6</v>
      </c>
      <c r="C25" s="76">
        <f t="shared" ref="C25:J25" si="1">AVERAGE(C18:C24)</f>
        <v>4.4000000000000004</v>
      </c>
      <c r="D25" s="76">
        <f t="shared" si="1"/>
        <v>3.2</v>
      </c>
      <c r="E25" s="77">
        <f t="shared" si="1"/>
        <v>9.6</v>
      </c>
      <c r="F25" s="77">
        <f t="shared" si="1"/>
        <v>6</v>
      </c>
      <c r="G25" s="77">
        <f t="shared" si="1"/>
        <v>4</v>
      </c>
      <c r="H25" s="77">
        <f t="shared" si="1"/>
        <v>8.4</v>
      </c>
      <c r="I25" s="78">
        <f t="shared" si="1"/>
        <v>4.2</v>
      </c>
      <c r="J25" s="78">
        <f t="shared" si="1"/>
        <v>3.4</v>
      </c>
      <c r="K25" s="79"/>
      <c r="L25" s="79"/>
      <c r="M25" s="80"/>
      <c r="N25" s="84"/>
    </row>
    <row r="28" spans="1:14" ht="26.25" x14ac:dyDescent="0.4">
      <c r="A28" s="4"/>
      <c r="B28" s="142" t="s">
        <v>41</v>
      </c>
      <c r="C28" s="142"/>
      <c r="D28" s="142"/>
      <c r="E28" s="142"/>
      <c r="F28" s="142"/>
      <c r="G28" s="142"/>
      <c r="H28" s="142"/>
      <c r="I28" s="142"/>
      <c r="J28" s="142"/>
      <c r="K28" s="5"/>
      <c r="L28" s="6"/>
    </row>
    <row r="29" spans="1:14" x14ac:dyDescent="0.25">
      <c r="F29" s="5"/>
    </row>
    <row r="30" spans="1:14" ht="31.5" x14ac:dyDescent="0.25">
      <c r="A30" s="67" t="s">
        <v>19</v>
      </c>
      <c r="B30" s="67" t="s">
        <v>34</v>
      </c>
      <c r="C30" s="67" t="s">
        <v>35</v>
      </c>
      <c r="D30" s="67" t="s">
        <v>36</v>
      </c>
      <c r="E30" s="67" t="s">
        <v>15</v>
      </c>
      <c r="F30" s="67" t="s">
        <v>30</v>
      </c>
      <c r="G30" s="4"/>
      <c r="H30" s="67" t="s">
        <v>37</v>
      </c>
      <c r="I30" s="67">
        <v>2012</v>
      </c>
      <c r="J30" s="67">
        <v>2013</v>
      </c>
      <c r="K30" s="67">
        <v>2014</v>
      </c>
    </row>
    <row r="31" spans="1:14" x14ac:dyDescent="0.25">
      <c r="A31" s="65"/>
      <c r="B31" s="66"/>
      <c r="C31" s="65"/>
      <c r="D31" s="65"/>
      <c r="E31" s="65"/>
      <c r="F31" s="65"/>
      <c r="H31" s="66"/>
      <c r="I31" s="66"/>
      <c r="J31" s="66"/>
      <c r="K31" s="66"/>
    </row>
    <row r="32" spans="1:14" x14ac:dyDescent="0.25">
      <c r="A32" s="62" t="s">
        <v>23</v>
      </c>
      <c r="B32" s="63">
        <v>71</v>
      </c>
      <c r="C32" s="64">
        <v>14</v>
      </c>
      <c r="D32" s="64">
        <v>49</v>
      </c>
      <c r="E32" s="64">
        <v>5</v>
      </c>
      <c r="F32" s="64">
        <v>2</v>
      </c>
      <c r="H32" s="64" t="s">
        <v>38</v>
      </c>
      <c r="I32" s="64">
        <v>92</v>
      </c>
      <c r="J32" s="64">
        <v>77</v>
      </c>
      <c r="K32" s="5">
        <v>71</v>
      </c>
    </row>
    <row r="33" spans="1:11" x14ac:dyDescent="0.25">
      <c r="A33" s="65" t="s">
        <v>43</v>
      </c>
      <c r="B33" s="66">
        <v>50</v>
      </c>
      <c r="C33" s="61">
        <v>15</v>
      </c>
      <c r="D33" s="61">
        <v>35</v>
      </c>
      <c r="E33" s="61">
        <v>1</v>
      </c>
      <c r="F33" s="61">
        <v>1</v>
      </c>
      <c r="H33" s="61" t="s">
        <v>39</v>
      </c>
      <c r="I33" s="61">
        <v>6</v>
      </c>
      <c r="J33" s="61">
        <v>13</v>
      </c>
      <c r="K33" s="61">
        <v>15</v>
      </c>
    </row>
    <row r="34" spans="1:11" x14ac:dyDescent="0.25">
      <c r="A34" s="62" t="s">
        <v>25</v>
      </c>
      <c r="B34" s="63">
        <v>79</v>
      </c>
      <c r="C34" s="64">
        <v>15</v>
      </c>
      <c r="D34" s="64">
        <v>51</v>
      </c>
      <c r="E34" s="64">
        <v>9</v>
      </c>
      <c r="F34" s="64">
        <v>5</v>
      </c>
      <c r="H34" s="64" t="s">
        <v>40</v>
      </c>
      <c r="I34" s="64">
        <v>7</v>
      </c>
      <c r="J34" s="64">
        <v>6</v>
      </c>
      <c r="K34" s="5">
        <v>1</v>
      </c>
    </row>
    <row r="35" spans="1:11" x14ac:dyDescent="0.25">
      <c r="A35" s="65" t="s">
        <v>44</v>
      </c>
      <c r="B35" s="66">
        <v>78</v>
      </c>
      <c r="C35" s="61"/>
      <c r="D35" s="61"/>
      <c r="E35" s="61"/>
      <c r="F35" s="61"/>
      <c r="H35" s="61"/>
      <c r="I35" s="61"/>
      <c r="J35" s="61"/>
      <c r="K35" s="61"/>
    </row>
    <row r="36" spans="1:11" x14ac:dyDescent="0.25">
      <c r="A36" s="83" t="s">
        <v>45</v>
      </c>
      <c r="B36" s="63"/>
      <c r="C36" s="64"/>
      <c r="D36" s="64"/>
      <c r="E36" s="64"/>
      <c r="F36" s="64"/>
    </row>
    <row r="37" spans="1:11" x14ac:dyDescent="0.25">
      <c r="A37" s="65" t="s">
        <v>24</v>
      </c>
      <c r="B37" s="66">
        <v>25</v>
      </c>
      <c r="C37" s="61">
        <v>0</v>
      </c>
      <c r="D37" s="61">
        <v>25</v>
      </c>
      <c r="E37" s="61">
        <v>2</v>
      </c>
      <c r="F37" s="61">
        <v>1</v>
      </c>
    </row>
    <row r="38" spans="1:11" x14ac:dyDescent="0.25">
      <c r="A38" s="62"/>
      <c r="B38" s="63"/>
      <c r="C38" s="64"/>
      <c r="D38" s="64"/>
      <c r="E38" s="64"/>
      <c r="F38" s="64"/>
    </row>
    <row r="39" spans="1:11" x14ac:dyDescent="0.25">
      <c r="F39" s="5"/>
    </row>
    <row r="40" spans="1:11" x14ac:dyDescent="0.25">
      <c r="F40" s="5"/>
    </row>
  </sheetData>
  <mergeCells count="5">
    <mergeCell ref="C1:I1"/>
    <mergeCell ref="B14:J14"/>
    <mergeCell ref="C16:I16"/>
    <mergeCell ref="C3:I3"/>
    <mergeCell ref="B28:J28"/>
  </mergeCells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SOMMIERES-7fev</vt:lpstr>
      <vt:lpstr>Statistiques</vt:lpstr>
      <vt:lpstr>Sheet1</vt:lpstr>
      <vt:lpstr>'SOMMIERES-7fev'!Print_Area</vt:lpstr>
      <vt:lpstr>'SOMMIERES-7fev'!Print_Titles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laubar</dc:creator>
  <cp:lastModifiedBy>Laurent Barlaguet</cp:lastModifiedBy>
  <cp:lastPrinted>2016-02-07T16:41:14Z</cp:lastPrinted>
  <dcterms:created xsi:type="dcterms:W3CDTF">2013-03-11T07:29:43Z</dcterms:created>
  <dcterms:modified xsi:type="dcterms:W3CDTF">2016-02-08T10:23:00Z</dcterms:modified>
</cp:coreProperties>
</file>